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modificacion" sheetId="1" r:id="rId1"/>
  </sheets>
  <externalReferences>
    <externalReference r:id="rId4"/>
  </externalReferences>
  <definedNames/>
  <calcPr fullCalcOnLoad="1"/>
</workbook>
</file>

<file path=xl/sharedStrings.xml><?xml version="1.0" encoding="utf-8"?>
<sst xmlns="http://schemas.openxmlformats.org/spreadsheetml/2006/main" count="1516" uniqueCount="501">
  <si>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</si>
  <si>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</si>
  <si>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</si>
  <si>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</si>
  <si>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</si>
  <si>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</si>
  <si>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</si>
  <si>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</si>
  <si>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</si>
  <si>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</si>
  <si>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</si>
  <si>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</si>
  <si>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</si>
  <si>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</si>
  <si>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</si>
  <si>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</si>
  <si>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</si>
  <si>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</si>
  <si>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</si>
  <si>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</si>
  <si>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</si>
  <si>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</si>
  <si>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</si>
  <si>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</si>
  <si>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</si>
  <si>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</si>
  <si>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</si>
  <si>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</si>
  <si>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</si>
  <si>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Recursos Propios</t>
  </si>
  <si>
    <t xml:space="preserve">no </t>
  </si>
  <si>
    <t>no</t>
  </si>
  <si>
    <t>11 meses</t>
  </si>
  <si>
    <t>Directa</t>
  </si>
  <si>
    <t>Primer trimestre</t>
  </si>
  <si>
    <t xml:space="preserve">minima cuantia </t>
  </si>
  <si>
    <t>10 meses</t>
  </si>
  <si>
    <t>Selección abreviada</t>
  </si>
  <si>
    <t xml:space="preserve">30 dias </t>
  </si>
  <si>
    <t>6 meses</t>
  </si>
  <si>
    <t>Licitacion Publica</t>
  </si>
  <si>
    <t>44100000, 44110000, 14110000, 44120000, 44103105, 44103103; 81112306, 81101707, 72150465, 72150466</t>
  </si>
  <si>
    <t>subasta inversa</t>
  </si>
  <si>
    <t>81111804, 81111803</t>
  </si>
  <si>
    <t>12 meses</t>
  </si>
  <si>
    <t>NO</t>
  </si>
  <si>
    <t>N/A</t>
  </si>
  <si>
    <t>N.A</t>
  </si>
  <si>
    <t>3 meses</t>
  </si>
  <si>
    <t>Segundo trimestre</t>
  </si>
  <si>
    <t>92121504, 92121503; 90101501</t>
  </si>
  <si>
    <t>VICTOR HUGO PEREZ ECHEVERRY SECRETARIO DE GOBIERNO- 3176384119-victorpereze@hotmail.com</t>
  </si>
  <si>
    <t>Victor Hugo Perez Echeverry
Secretario de Gobierno
Teléfono: 3176384119-victorpereze@hotmail.com</t>
  </si>
  <si>
    <t>Primer Trimestre</t>
  </si>
  <si>
    <t>Concurso de meritos abierto</t>
  </si>
  <si>
    <t xml:space="preserve">80101507, 81111507 </t>
  </si>
  <si>
    <t>SGP</t>
  </si>
  <si>
    <t>10 MESES</t>
  </si>
  <si>
    <t>NA</t>
  </si>
  <si>
    <t>Nelson Mauricio Moreno López
Profesional Universitario 
cel. 3137977401, mamoreno79@yahoo.com</t>
  </si>
  <si>
    <t>primer trimestre</t>
  </si>
  <si>
    <t>Servicio de Capacitación a Docentes y Directivos Docentes</t>
  </si>
  <si>
    <t>Jader Andres Cano Garcia
Profesional universitario
cel 3007905294
jacg8472@yahoo.com</t>
  </si>
  <si>
    <t>4 meses</t>
  </si>
  <si>
    <t>Jairo Madrid Gil
Director de Núcleo
cel: 3104356832, madridgiljairo@gmail.com</t>
  </si>
  <si>
    <t>Adquisición de un turnero electrónico para la atención en el SISBEN</t>
  </si>
  <si>
    <t>Impresos y publicaciones para información sobre el Sisbén</t>
  </si>
  <si>
    <t>Prestación de servicios para la Articulación e implementación del Plan Vial Metropolitano al Municipal</t>
  </si>
  <si>
    <t>Prestación de servicios para el Estudio de Prefactibilidad del Cable Aereo Corregimiento El Manzanillo</t>
  </si>
  <si>
    <t>Prestaciòn de servicios para la Elaboración del Plan Municipal del Espacio Público</t>
  </si>
  <si>
    <t>Articulación e implementación del expediente Municipal con el Área Metropolitana del Valle de Aburrá</t>
  </si>
  <si>
    <t>Formular la nomenclatura urbana y rural integrada a la metropolitana</t>
  </si>
  <si>
    <t>MUNICIPIO DE ITAGUI</t>
  </si>
  <si>
    <t>CARRERA 51 No 51-55  CAMI</t>
  </si>
  <si>
    <t>www.itagui.gov.co</t>
  </si>
  <si>
    <t>MISION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
VISION: 
“Itagüí en el 2015 será reconocida como una ciudad que recupera su institucionalidad y la confianza de los ciudadanos y las ciudadanas, garante e incluyente de los derechos de los diversos grupos poblacionales, con un territorio que fortalece sus potencialidades, convirtiéndose en una ciudad competitiva, ambientalmente sostenible, segura, amable y orgullo de todas y todos.”</t>
  </si>
  <si>
    <t>El Municipio de Itagüí adopta el Plan de Desarrollo 2012-2015 "Unidos Hacemos el Cambio" como instrumento de planificación participativa y concertada, el cual contempla a corto y mediano plazo la gestión del territorio. 
Cuenta con 4 líneas estrategicas: "Fortalecimiento Institucional, estrategia de servicio con calidad"; "Itagüí, una agenda social para la vida"; "Itagúí competitiva, una ciudad para invertir"; "Itagüí, territorio moderno, amable y sostenible".
La entidad cuenta con una planta de 808 cargos y un Presupuesto de gastos de funcionamiento e inversión aprobado para el año 2014 de $ 367.981.268.645</t>
  </si>
  <si>
    <t>Sandra Henriquez Martinez   Jefe Oficina de Adquisiciones - contratacion@itagui.gov.co</t>
  </si>
  <si>
    <t>CONTRATACIÓN DIRECTA</t>
  </si>
  <si>
    <t>6 MESES</t>
  </si>
  <si>
    <t>ELIANA MARIA ARIAS RAMIREZ                           Secretaria de Hacienda                                        elianaarias@gmail.com                                     3737676 Ext. 1500</t>
  </si>
  <si>
    <t>IMPRESIÓN, COPIADO BAJO LA MODALIDAD DE OUTSOURCING PARA ATENDER LAS NECESIDADES PROPIAS DE LA SECRETARÍA DE HACIENDA y JURIDICA DEL MUNICIPIO DE ITAGUI</t>
  </si>
  <si>
    <t xml:space="preserve">441015 ó 811124
</t>
  </si>
  <si>
    <t>731519-551015</t>
  </si>
  <si>
    <t xml:space="preserve">suministro de materiales de oficina y toner para La administracion municipal y la Secretaria de Educación del Municipio de Itagüí </t>
  </si>
  <si>
    <t>Tercer trimestre</t>
  </si>
  <si>
    <t>8 meses. 15 dias</t>
  </si>
  <si>
    <t>86141704   81111706</t>
  </si>
  <si>
    <t>20 dias</t>
  </si>
  <si>
    <t>directa</t>
  </si>
  <si>
    <t>Contratacion Directa</t>
  </si>
  <si>
    <t>2 meses</t>
  </si>
  <si>
    <t>Campaña pedagógica de navidad responsable y alegre en las instituciones educativas públicas del Municpio de Itagüí</t>
  </si>
  <si>
    <t>recursos propios</t>
  </si>
  <si>
    <t>9 MESES</t>
  </si>
  <si>
    <t>11 MESES</t>
  </si>
  <si>
    <t>1 MES</t>
  </si>
  <si>
    <t>Recursos propios</t>
  </si>
  <si>
    <t>92101601-92101603</t>
  </si>
  <si>
    <t>801215 801217</t>
  </si>
  <si>
    <t>80101506-92101701</t>
  </si>
  <si>
    <t>43233004 - 432325</t>
  </si>
  <si>
    <t>Contratación directa</t>
  </si>
  <si>
    <t>Hasta $ 41,882,750</t>
  </si>
  <si>
    <t>De  $ 41,882,751 - $418,827,500</t>
  </si>
  <si>
    <t>Cuarto trimestre</t>
  </si>
  <si>
    <t>sgp</t>
  </si>
  <si>
    <t xml:space="preserve">12 Meses </t>
  </si>
  <si>
    <t>CONTRATACION DIRECTA</t>
  </si>
  <si>
    <t>RECURSOS PROPIOS Y ESTAMPILLLA ADULTO MAYOR</t>
  </si>
  <si>
    <t xml:space="preserve">LUCY RIVERA OSORIO  SECRETARIA DE PARTICIPACION E INCLUSION SOCIAL,3174426700,  lucy.rivera@itagui.gov.co                       </t>
  </si>
  <si>
    <t>ESTAMPILLA ADULTO MAYOR</t>
  </si>
  <si>
    <t>Primer Semestre</t>
  </si>
  <si>
    <t>Eliana Maria Arias Ramirez                                     Secretaria de Hacienda                                        elianaarias@gmail.com                                     3737676 Ext. 1500</t>
  </si>
  <si>
    <t>Eliana Maria Arias Ramirez                                       Secretaria de Hacienda                                        elianaarias@gmail.com                                     3737676 Ext. 1500</t>
  </si>
  <si>
    <t>Eliana Maria Arias Ramirez                                      Secretaria de Hacienda                                        elianaarias@gmail.com                                     3737676 Ext. 1500</t>
  </si>
  <si>
    <t>GONZALO ESCOBAR FLÓREZ                                             Secretario de Medio Ambiente                                          Tel: 373 76 76 ext 1481                                                            correo: gonzaesc@gmail.com</t>
  </si>
  <si>
    <t>5 MESES</t>
  </si>
  <si>
    <t>2 MESES</t>
  </si>
  <si>
    <t>LUIS ALFONSO RESTREPO VALENCIA. SubSecretario de Bienes y Servicios.  Telefono 3737676 ext. 1207.  luis.restrepo@itagui.gov.co</t>
  </si>
  <si>
    <t>Licitacion publica</t>
  </si>
  <si>
    <t>ELIANA ANDREA PEREZ DURANGO.  Lider de Programa de Talento Humano.  Telefono 3737676 ext. 1219.  Eliana.perez@itagui.gov.co</t>
  </si>
  <si>
    <t>Secretario de Movilidad, Supervisores de control Tránsito y P.U. del Area de Semaforización</t>
  </si>
  <si>
    <t>1 mes</t>
  </si>
  <si>
    <t>MÍNIMA CUANTÍA</t>
  </si>
  <si>
    <t>DIRECTA</t>
  </si>
  <si>
    <t>Secretaría Privada - Direccion de Cultura</t>
  </si>
  <si>
    <t>90141603, 90141701, 90141703, 90111801, 90101501, 49161504, 49161506, 49161515, 49171603, 49181503, 49181509, 49181507, 49171500</t>
  </si>
  <si>
    <t xml:space="preserve">Directa </t>
  </si>
  <si>
    <t>Recursos Propios
S.G.P Libre Inversión
S.G.P P.G Deportes</t>
  </si>
  <si>
    <t>Suministro de insumos quimicos para el mantenimiento y tratamiento de las  aguas en los escenarios deportivos y recreativos del municipio de Itagüí</t>
  </si>
  <si>
    <t>5 meses</t>
  </si>
  <si>
    <t>na</t>
  </si>
  <si>
    <t>85121802, 41115807, 60104201, 85151508</t>
  </si>
  <si>
    <t>Gloria Cristina Ortiz Cano
Subsecretaria de Aseguramiento en salud
Tel: 3737676 ext 1251</t>
  </si>
  <si>
    <t>85111605, 85111605, 85122201, 85121502, 92101902, 85101507, 85101706, 85121501, 93141811, 85101602, 85121802</t>
  </si>
  <si>
    <t>42231805, 50192701, 50192703, 93131607, 93131608, 93131611</t>
  </si>
  <si>
    <t>SGP, Cofinanciado MEN y Recursos Propios</t>
  </si>
  <si>
    <t>No</t>
  </si>
  <si>
    <t>80101603, 80101604, 85151701, 85151704, 93131611, 93131612</t>
  </si>
  <si>
    <t>Concurso de meritos</t>
  </si>
  <si>
    <t>85111510, 85111504, 85111506, 85111507, 85111508, 85111509, 81111806, 43211507, 56112104, 56112108, 41103011, 43211507, 43230000, 80111620, 85101707, 81141804, 93131702, 45111704, 60106203, 85000000, 85111504, 85111506, 85111507, 85111508, 85111514, 85111704, 81111806, 82100000, 82101501, 82101502, 82101503, 82101504, 82101505, 82101506, 83121700, 83121701, 86101701</t>
  </si>
  <si>
    <t>Febrero 2015</t>
  </si>
  <si>
    <t>Enero 2015</t>
  </si>
  <si>
    <t xml:space="preserve">Jhon Jairo Gomez Cardenas- Director Administrativo de Planeación
Telefono: 3737676 ext 1341
gomezjhon@yahoo.com
 </t>
  </si>
  <si>
    <t>INSPECTOR AMBIENTAL</t>
  </si>
  <si>
    <t>COMPRA DE COMPUTADORES</t>
  </si>
  <si>
    <t xml:space="preserve">77121601-77102004 </t>
  </si>
  <si>
    <t>43211507-43211508</t>
  </si>
  <si>
    <t>Entregar Subsidios de Arrendamiento Desastres.</t>
  </si>
  <si>
    <t xml:space="preserve">VICTOR HUGO PEREZ ECHEVERRY SECRETARIO DE GOBIERNO- 3176384119-victorpereze@hotmail.com                       </t>
  </si>
  <si>
    <t>Entregar Subsidios de Arrendamiento Víctimas.</t>
  </si>
  <si>
    <t>Entregar Recompensas.</t>
  </si>
  <si>
    <t>MANTENIMIENTO PREVENTIVOY CORRECTIVO INCLUYENDO REPUESTOS PARA EL ASCENSOR MARCA SIGMA DEL MUNICIPIO DE ITAGUI</t>
  </si>
  <si>
    <t>CONSULTORÍA PARA EL FORTALECIMIENTO DEL SERVICIO DE LAS REDES DE ACUEDUCTO EXISTENTES EN LAS ZONAS RURALES Y PERIURBANAS E INTERVENTORIA TECNICA, ADMINISTRATIVA, FINANCIERA Y AMBIENTAL PARA LAS OBRAS DE CONSTRUCCIÓN Y REHABILITACIÓN DE REDES DE ALCANTARILLADO Y SISTEMA DE ACUEDUCTO EN ALGUNAS ZONAS RURALES Y URBANAS Y OBRAS COMPLEMENTARIAS PARA SU ESTABILIDAD¿ Y PARA LA CONSTRUCCIÓN DEL PROYECTO AMPLIACIÓN Y REPOSICIÓN DE LA INSTITUCIÓN EDUCATIVA ENRIQUE VÉLEZ ESCOBAR SEDE ARNULFO FLÓRES EN EL MUNICIPIO DE ITAGÜI</t>
  </si>
  <si>
    <t>CONSTRUCCIÓN PARA LA AMPLIACIÓN Y REPOSICIÓN DE LA INSTITUCIÓN EDUCATIVA ENRIQUE VÉLEZ ESCOBAR SEDE ARNULFO FLÓRES EN EL MUNICIPIO DE ITAGÜÍ</t>
  </si>
  <si>
    <t>CONSTRUCCIÓN Y REHABILITACIÓN DE REDES DE ALCANTARILLADO Y SISTEMA DE ACUEDUCTO EN ALGUNAS ZONAS RURALES Y URBANAS DEL MUNICIPIO DE ITAGÜÍ Y OBRAS COMPLEMENTARIAS PARA SU ESTABILIDAD Y LA ADECUACIÓN DE COBERTURA Y EXPANSIÓN DE REDES PARA EL PROYECTO DE VIVIENDA DE LOS SERVIDORES DE LA ADMINISTRACIÓN MUNICIPAL</t>
  </si>
  <si>
    <t>INTERVENTORÍA TÉCNICA, ADMINISTRATIVA Y FINANCIERA AL CONTRATO DE EXPANSIÓN VEGETATIVA DEL SISTEMA DE ALUMBRADO PÚBLICO DEL MUNICIPIO DE ITAGÜÍ QUE INCLUYE LAS ACTIVIDADES DE REPOSICIÓN Y MANTENIMIENTO</t>
  </si>
  <si>
    <t>MANTENIMIENTO PREVENTIVO Y CORRECTIVO INCLUYENDO REPUESTOS PARA LOS ASCENSORES MARCA SCHINDLER ANDINO DEL MUNICIPIO DE ITAGUI</t>
  </si>
  <si>
    <t>CULMINACIÓN DE LA CONSTRUCCIÓN Y AJUSTE ARQUITECTÓNICO DEL SISTEMA ÚNICO DE HABILITACIÓN DEL HOSPITAL DEL SUR SEDE SAN PÍO DEL MUNICIPIO DE ITAGUI, EN CUMPLIMIENTO DE LA NORMATIVA NSR-10</t>
  </si>
  <si>
    <t>EXPANSIÓN VEGETATIVA DEL SISTEMA DE ALUMBRADO PÚBLICO DEL MUNICIPIO DE ITAGÜÍ, QUE INCLUYE LAS ACTIVIDADES DE REPOSICIÓN Y MANTENIMIENTO</t>
  </si>
  <si>
    <t>CONSTRUCCIÓN Y ADECUACIÓN DE ZONAS VERDES PARA EL SANO DISFRUTE DE TIEMPO LIBRE EN EL BARRIO LOS NARANJOS MUNICIPIO DE ITAGUI.</t>
  </si>
  <si>
    <t>MANTENIMIENTO PREVENTIVO Y CORRECTIVO INCLUYENDO REPUESTOS PARA LOS ASCENSORES MARCA MITSUBISHI DEL MUNICIPIO DE ITAGUI</t>
  </si>
  <si>
    <t>9 meses</t>
  </si>
  <si>
    <t>CONCURSO DE MERITOS</t>
  </si>
  <si>
    <t>PROPIOS</t>
  </si>
  <si>
    <t>NACIONAL</t>
  </si>
  <si>
    <t>LICITACION PUBLICA</t>
  </si>
  <si>
    <t>8 MESES</t>
  </si>
  <si>
    <t>Segundo Trimestre</t>
  </si>
  <si>
    <t>7 MESES</t>
  </si>
  <si>
    <t>LICITACION PUBLCIA</t>
  </si>
  <si>
    <t>SELECCIÓN ABREVIADA</t>
  </si>
  <si>
    <t>3 MESES</t>
  </si>
  <si>
    <t>MANTENIMIENTO PREVENTIVO Y CORRECTIVO DE LA INFRAESTRUCTURA Y EQUIPOS ESPECIALIZADOS PARA EL FUNCIONAMIENTO DEL COMPLEJO DEPORTIVO Y RECREATIVO DITAIRES Y GIMNASIOS AL AIRE LIBRE DEL MUNICIPIO DE ITAGUI</t>
  </si>
  <si>
    <t>propios</t>
  </si>
  <si>
    <t>811015  811017</t>
  </si>
  <si>
    <t>721411 721527</t>
  </si>
  <si>
    <t>MANTENIMIENTO PREVENTIVO Y CORRECTIVO DE LOS EQUIPOS DE AIRE ACONDICIONADO DE LA ADMINISTRACIÓN MUNICIPAL DEL MUNICIPIO DE ITAGÜÍ.</t>
  </si>
  <si>
    <t>MINIMA CUANTIA</t>
  </si>
  <si>
    <t>CONSTRUCCIÓN DEL CENTRO INTEGRAL PARQUE DE LAS LUCES EN EL MUNICIPIO DE ITAGÜÍ</t>
  </si>
  <si>
    <t>18 MESES</t>
  </si>
  <si>
    <t>SI</t>
  </si>
  <si>
    <t>CONSTRUCCIÓN DE OBRAS HIDRAÚLICAS Y OBRAS  COMPLEMENTARIAS                                            EN LAS QUEBRADAS, ZANJÓN DEL ALTO, PELADEROS Y PRIMERA                            ETAPA DEL SESTEADERO PARA LA MITIGACIÓN Y PREVENCIÓN DEL                 RIESGO, EN EL MUNICIPIO DE ITAGÜÍ</t>
  </si>
  <si>
    <t>ADECUACION DEL CENTRO DE ATENCION INTEGRAL DE FISCALIAS Y MANTENIMIENTO A LOS AIRES DEL GAULA DE LA POLICIA</t>
  </si>
  <si>
    <t>4 MESES</t>
  </si>
  <si>
    <t xml:space="preserve">CONSTRUCCION DE TEATRINO EN LA CASA DE LA CULTURA Y  GIMNASIOS AL AIRE LIBRE.Y PARQUES INFANTILES EN LA VEREDA LOS GOMEZ Y BARRIO LA ESMERALDA  </t>
  </si>
  <si>
    <t>AREA METROPOLITANA</t>
  </si>
  <si>
    <t>SUMINISTRO, INSTALACION Y ADECUACION DE LAS REDES ELECTRICAS, VOZ Y DATO PARA LAS OFICINAS DE COBRO COATIVO DEL TRANSITO</t>
  </si>
  <si>
    <t>SUMINISTRO, INSTALACION Y ADECUACION DE PUESTOS DE TRABAJO PARA LAS OFICINAS DE COBRO COATIVO DEL TRANSITO</t>
  </si>
  <si>
    <t xml:space="preserve">Suministro de materiales de oficina y toner para la Secretaria de Educación del Municipio de Itagüí </t>
  </si>
  <si>
    <t>Segundo semestre</t>
  </si>
  <si>
    <t>Lady María Giraldo Ortiz
secretaria de Educación
3183444034
lamagior@hotmail.es</t>
  </si>
  <si>
    <t>Aunar esfuerzos para reallzar en conjunto con el municipio de itagül la implementación de la fase 3 del plan digital teso en las 24 instituciones educativas publlcas, de acuerdo con el plan definido para el año 2015</t>
  </si>
  <si>
    <t>Marzo 2015</t>
  </si>
  <si>
    <t>Arrendamiento de locales, oficinas, bodegas y demas que requiera la administracion municipal para el normal desarrollo</t>
  </si>
  <si>
    <t>Joaquin Hernández López
Líder de programas asuntos legales
 clr. 3147610769
locaos@yahoo.es</t>
  </si>
  <si>
    <t xml:space="preserve">Suministro de Sistema de Informacion de lasI.E. : Prestacion de servicios para el uso de la plataforma informatica para el almacenamiento y administracion de la informacion de las IE oficiales del Municipio de Itagüí </t>
  </si>
  <si>
    <t>Wilson Hernnado Alvarez Toro
Profesional universitario
clr. 3165269296.  wihealto@gmail.com</t>
  </si>
  <si>
    <t xml:space="preserve">Servicios de estrategias de Convivencia escolar, incluye asistencia técnica, formación, movilización social, gestión intersectorial y evaluación y monitoreo </t>
  </si>
  <si>
    <t>Mayo 2015</t>
  </si>
  <si>
    <t>Servicio de Apoyo a  la articulación de la educacion media con la educacion superior y metodología integral de formación.</t>
  </si>
  <si>
    <t>Nelson Mauricio Moreno López
Profesional Universitario
cel 3137977401
mamoreno79@yahoo.com</t>
  </si>
  <si>
    <t>Aunar esfuerzo para desarrollar en conjunto la capacitacion de los estudiantes de media de las i.e oficiales en el ciclo técnico en animación para la web; desarrollo de sofware y profundización de una segunda lengua..</t>
  </si>
  <si>
    <t>7 meses</t>
  </si>
  <si>
    <t>Blanca Enoe Tamayo Montoya                                                             Líder de Programa
Profesional Universitario
cel 3103771628
profe.enoe.10@gmail.com</t>
  </si>
  <si>
    <t xml:space="preserve">Suministros para la estrategia de prensa escuela plan lector:  aunar esfuerzos para fortalecer los procesos de comunicacion y educacion de las instituciones educativas oficiales a traves de la estrategia educar mientras se informa </t>
  </si>
  <si>
    <t>Luz Ángela González Morales
Profesional Universitario
cel: 3007851245,luza1031@hotmail.com</t>
  </si>
  <si>
    <r>
      <t>Prestar servicios profesionales para realizar procesos de afiliación al icontec. de seguimiento. renovación y otorgamiento de certificaciones del sistema de gestión de calidad en instituciones educativas oficiales del municipio de itagü( con los requisitos de la norma técnica colqmbiana iso 9001:2008</t>
    </r>
    <r>
      <rPr>
        <sz val="10"/>
        <color indexed="10"/>
        <rFont val="Arial"/>
        <family val="2"/>
      </rPr>
      <t xml:space="preserve"> </t>
    </r>
  </si>
  <si>
    <r>
      <t>Prestacion de servicios por apoyo a la gestion para el acompañamiento en la sostenibilldad del sistema de gestión de calidad de la secretaria de educación, acompañamiento en la gestión documental de la secretaria de educación e instituciones educativas, prestación de asistencia técnica en el sistema sigce en las instituciones educativas oficiales del municipio, manejo de la información estadistica suministrada por la secretaria de educación.</t>
    </r>
    <r>
      <rPr>
        <sz val="10"/>
        <color indexed="10"/>
        <rFont val="Arial"/>
        <family val="2"/>
      </rPr>
      <t xml:space="preserve"> </t>
    </r>
  </si>
  <si>
    <t>Recursos Propios y SGP</t>
  </si>
  <si>
    <t>Rocío A. Aguilera González
Profesional Universitario
cel: 3186864907,educacion.planea@gmail.com</t>
  </si>
  <si>
    <t>Prestacion de servicios profesionales para la socialización  del plan educativo municipal y su articulacion en los 24 proyectos educativos institucionales.</t>
  </si>
  <si>
    <r>
      <t xml:space="preserve">Prestación de servicios profesionales para proveer el servicio de 10 intérpretes de lengua de señas colombianas (l.s.c.), tres (3) modelos l1ngüisticos, una tiflóloga y un docente de lengua castellana bilingüe para los programas educativos de la secretaria de educación del municipio de itagüi que involucren personas sordas en la i.e. juan n. cadavid y con discapacidad visual en las i.e. oficiales  del municipio de itagüi </t>
    </r>
  </si>
  <si>
    <t>10 Meses. 15 Días</t>
  </si>
  <si>
    <t>Héctor Dario Bedoya Gaviria
Subecretario de Cobertura
cel 3165269972, hbedoyaster@gmail.com</t>
  </si>
  <si>
    <r>
      <t>Prestación de servicios de apoyo a la gestión para realizar el seguimiento al sistema de matricula simat, durante el año 2015 y apoyo al proceso de inscripción de alumnos nuevos para el año  2016.</t>
    </r>
    <r>
      <rPr>
        <sz val="10"/>
        <color indexed="10"/>
        <rFont val="Arial"/>
        <family val="2"/>
      </rPr>
      <t xml:space="preserve"> </t>
    </r>
  </si>
  <si>
    <t>Prestación de servicios Profesionales</t>
  </si>
  <si>
    <t xml:space="preserve">Prestación de servicios profesionales para la implementación de la fase iii del proyecto transformando la educación (sistema de educación relacional de itagüí - seri) en cuatro (4) instituciones educativas oficiales. </t>
  </si>
  <si>
    <t xml:space="preserve">Prestacion de servicios profesionales para la atencion psicopedagógica de la población con discapacidad yio con capacidades o con talentos excepcionales de las 24 instituciones educativas oficiales del municipio de itagüi, reportados en la matricula del año 2015; brindando una educación pertinente a través de apoyos psicopedagógicos de acuerdo a las necesidades particulares de los estudiantes en el municipio de itagüi </t>
  </si>
  <si>
    <t xml:space="preserve">Aunar esfuerzos para desarrollar el proyecto de cobertura educativa, educación para todos y todas, atendiendo a 73 estudiantes con discapacidad cognitiva permanente, no integrable al sistema educativo oficial, en el programa de educación básica especial en sus instalaciones </t>
  </si>
  <si>
    <t>7 meses. 26 días</t>
  </si>
  <si>
    <t xml:space="preserve">Recursos Propios </t>
  </si>
  <si>
    <t>Prestar servicios de conectividad e internet para las 38 sedes de las 24 instituciones educativas oficiales del municipio de itagui y un multipunto de internet centralizado</t>
  </si>
  <si>
    <t>8 meses. 25 días</t>
  </si>
  <si>
    <r>
      <t>Prestacion de servicios para la recepcion , manejo de información y el servicio bibliotecario de las instituciones
educativas oficiales del municipio de itagui</t>
    </r>
    <r>
      <rPr>
        <sz val="10"/>
        <color indexed="10"/>
        <rFont val="Arial"/>
        <family val="2"/>
      </rPr>
      <t xml:space="preserve"> </t>
    </r>
  </si>
  <si>
    <t>5 meses. 24 dias</t>
  </si>
  <si>
    <t>Ceneida María Restrepo Bermudez
Subsecretaría de Recursos Educativos
cel. 3182543890, ceneida.restrepo@itagui.gov.co</t>
  </si>
  <si>
    <r>
      <t>Prestacion de servicios profesionales para el acompañamiento al fortalecimiento de capacidades pedagógicas en las 24 instituciones educativas en el municipio de itagüí en elaño 2015.</t>
    </r>
    <r>
      <rPr>
        <sz val="10"/>
        <color indexed="10"/>
        <rFont val="Arial"/>
        <family val="2"/>
      </rPr>
      <t xml:space="preserve"> </t>
    </r>
  </si>
  <si>
    <t xml:space="preserve">Aunar esfuerzos para la atencion integral a ninos y ninas, adolescentes y población adulta en situación de discapacidad en la modalidad de seminternado. </t>
  </si>
  <si>
    <t>3 meses. 14 días</t>
  </si>
  <si>
    <r>
      <t>Aunar esfuerzos para la atención integral a niños y niñas en situación de discapacidad en la modalidad seminternado</t>
    </r>
    <r>
      <rPr>
        <sz val="10"/>
        <color indexed="10"/>
        <rFont val="Arial"/>
        <family val="2"/>
      </rPr>
      <t xml:space="preserve"> </t>
    </r>
  </si>
  <si>
    <t>6 meses. 15 días</t>
  </si>
  <si>
    <t>Prestación de servicios profesionales para el acompañamiento al fortalecimiento a la escuela de padres de familia de las instituciones educativas oficiales del municipio de itagüi para la divulgación de las politicas, planes y proyectos de la secretaria de educación.</t>
  </si>
  <si>
    <t>Febrero 2016</t>
  </si>
  <si>
    <t>8 meses. 11 días</t>
  </si>
  <si>
    <t xml:space="preserve">Adquisición de equipos tecnológicos de cómputo, licencias de office y equipos electrónicos para el municipio de itagui </t>
  </si>
  <si>
    <t>60 dias</t>
  </si>
  <si>
    <t>Aunar esfuerzos, coordinar acciones conjuntas y aportar recursos entre las partes firmantes, a fin de adelantar la segunda fase del programa coordinadores lideres en el municipio de itagüí y el primer año de la fase de acompañamiento a instituciones educativas</t>
  </si>
  <si>
    <t>Convenio de asociación</t>
  </si>
  <si>
    <t>EN TRAMITE</t>
  </si>
  <si>
    <t xml:space="preserve"> WILFREDO MADRIGAL                                 Secretario de Infraestructura      Cel. 318 353 40 19    wilfredo.madrigal@itagui.gov.co</t>
  </si>
  <si>
    <t>PRESTACIÓN DE SERVICIOS PROFESIONALES DE REPRESENTACIÓN JUDICIAL EN ASPECTOS PUNTUALES Y ESPECIALES DE LA SECRETARIA JURIDICA DEL MUNICIPIO DE ITAGUI</t>
  </si>
  <si>
    <r>
      <t>AUNAR ESFUERZOS ENTRE LAS PARTES, CON EL FIN DE COOPERAR INTERINSTITUCIONALMENTE EN EL CUMPLIMIENTO DE LAS FUNCIONES ADMINISTRATIVAS DE LA REGISTRADURÍA (SEDE ITAGÜÍ – ANTIOQUIA), QUE IMPACTARAN EN LA PRESTACIÓN DEL SERVICIO A TODA LA COMUNIDAD ITAGÜÍSEÑA; ASÍ COMO BRINDAR APOYO LOGÍSTICO, HUMANO, FÍSICO, Y DEMÁS A DICHA SEDE, EN ARAS DE GARANTIZAR EL NORMAL DESARROLLO EN EL MUNICIPIO DE ITAGÜÍ, DEL CERTAMEN ELECTORAL A REALIZARSE EN EL AÑO</t>
    </r>
    <r>
      <rPr>
        <i/>
        <sz val="9"/>
        <color indexed="8"/>
        <rFont val="Calibri"/>
        <family val="2"/>
      </rPr>
      <t xml:space="preserve"> </t>
    </r>
    <r>
      <rPr>
        <sz val="9"/>
        <color indexed="8"/>
        <rFont val="Calibri"/>
        <family val="2"/>
      </rPr>
      <t>2015</t>
    </r>
  </si>
  <si>
    <t>PRESTAR EL SERVICIO PROFESIONAL DE ASESORÍA PARA LAS ÁREAS RELACIONADAS CON POLÍTICAS DE SEGURIDAD, TRANSPARENCIA, ANTICORRUPCIÓN Y JUSTICIA TRANSICIONAL</t>
  </si>
  <si>
    <t>PRESTAR APOYO Y ASISTENCIA EN LAS LABORES ADMINISTRATIVAS DE LA OFINCINA DE LA REGISTRADURIA ESPECIAL DEL ESTADO CIVIL DEL MUNICIPIO DE ITAGÜÍ.</t>
  </si>
  <si>
    <t>ARRENDAMIENTO DE UN INMUEBLE, LOCAL COMERCIAL PARA LA IMPLEMENTACIÓN DEL PROYECTO PUNTO VIVE DIGITAL ITAGÜÍ</t>
  </si>
  <si>
    <t>PRESTACION DE SERVICIOS PROFESIONALES EN APOYO TECNICO A LOS PROCESOS OBJETIVA DEL AREA DE ADQUISICIONES Y SUPERVISION A CONTRATOS</t>
  </si>
  <si>
    <t>PRESTACIÓN  DEL SERVICIO DE MENSAJERÍA EXPRESA Y COURIER EN MOTO (IN HOUSE) PARA LA DISTRIBUCIÓN Y ENTREGA DE LOS ENVÍOS DE TODAS LAS DEPENDENCIAS DE LA ADMINISTRACIÓN MUNICIPAL DE ITAGÜÍ</t>
  </si>
  <si>
    <t>PRESTACIÓN DE SERVICIOS DE ASESORÍA EN EL SOPORTE AL SOFTWARE DE PQRS Y EL SITIO WEB INSTITUCIONAL Y APOYAR LA IMPLEMENTACIÓN DE GESTIÓN DOCUMENTAL</t>
  </si>
  <si>
    <t>PRESTACIÓN DE SERVICIOS PROFESIONALES PARA REALIZAR ASESORÍA EN LOS PROCESOS QUE SE ADELANTAN CON RELACIÓN A LOS TRÁMITES PRE JURÍDICOS Y JURÍDICOS REQUERIDOS PARA LA LEGALIZACIÓN DE PREDIOS, CANCELACIÓN DE GRAVÁMENES, CONTINUACIÓN Y PRESENTACIÓN DE NUEVAS DEMANDAS DE PERTENECÍA, RESTITUCIÓN DE INMUEBLES ARRENDADOS O DADOS EN COMODATO ANTE LA JUSTICIA ORDINARIA PREVIO TRAMITE PREJURÍDICOS CON LOS TENEDORES SI FUERE EL CASO, Y TITULACIÓN DE BIENES IDENTIFICADOS CON LAS DEPURACIONES REALIZADAS POR LA ADMINISTRACIÓN DESDE LA SUBSECRETARIA DE BIENES Y SERVICIOS Y SECRETARIA DE SERVICIOS ADMINISTRATIVOS Y DE PERSONAL, ASÍ COMO LA ASESORÍA JURÍDICA EN LA DIFERENTES ACTIVIDADES Y FUNCIONES ASIGNADAS A LA SUBSECRETARIA DE BIENES Y SERVICIOS CON FUNDAMENTO EN EL CONTENIDO DEL PLAN DE GOBIERNO 2012 – 2015 “UNIDOS</t>
  </si>
  <si>
    <t>PRESTAR LOS SERVICIOS PROFESIONALES DE ASESORIA Y APOYO JURÍDICO A LA SECRETARIA DE MEDIO AMBIENTE EN LO RELACIONADO CON LOS PROCESOS Y PROGRAMAS DESARROLLADOS POR LA SECRETARIA</t>
  </si>
  <si>
    <t>PRESTACION DE SERVICIOS DE APOYO A LA GESTION EN EL ALMACENAMIENTO, CUSTODIA, CONSULTA Y ACTUALIZACION DEL PROGRAMA DE GESTION DOCUMENTAL DE LA ADMINISTRACION MUNICIPAL DE ITAGUI</t>
  </si>
  <si>
    <t>ARRENDAMIENTO DE UN INMUEBLE QUE CUMPLA LAS FUNCIONES DE PARQUEADERO, PARA USO DE LOS VEHÍCULOS ASIGNADOS A LA ESTACIÓN DE POLICÍA ITAGUÍ</t>
  </si>
  <si>
    <t>LOGISTICA DEL COMPONENTE FISICO, PARA AUNAR ESFUERZOS DE COOPERACIÓN Y ASÍ APOYAR AL PERSONLA INTEGRANTE DEL GRUPO DE ACCIÓN UNIFICADA POR LA LIBERTAD PERSONAL ANTIOQUIA, UNIDAD ENCARGADA DE CONTRARRESTAR LOS DELITOS DE SECUESTRO Y EXTORISION Y SE CONSERVAN LAS CONDICIONES MINIMAS DE CONVIVENCIA DENTRO DE LA JURISDICCIÓN DEL MUNICIPIO DE ITAGUI. EN VIRTUD DE LO ANTERIOR SE ENTREGA EN ARRENDAMIENTO POR PARTE DEL ARRENDADOR AL ARRENDATARIO UN BIEN INMUEBLE UBICADO EN EL MUNICIPIO DE ITAGÜÍ EN LA CARRERA 52 D NO. 83-25, PARA EL FUNCIONAMIENTO DEL GAULA ANTIOQUIA EN EL MUNICIPIO DE ITAGÜÍ</t>
  </si>
  <si>
    <t>ARRENDAMIENTO DE UN INMUEBLE PARA VIVIENDA FISCAL PARA EL COMANDANTE DE LA ESTACIÓN DE POLICIÁ DEL MUNICIPIO DE ITAGUÍ Y PROMOVER PROGRAMAS DE SEGURIDAD CIUDADANA, LIDERADOS POR LA POLICIA NACIONAL, UBICADO EN LA CARRERA 52 D Nº 75AA Sur – 171, Urb. Iguazú de Itagüí, CASA 166</t>
  </si>
  <si>
    <t>CONVENIO INTERADMINISTRATIVO PARA EL ALBERGUE PROVISONAL EN CENTRO DE RECLUSION DEL MUNICIPIO DE ENVIGADO A PERSONAS SINDICADAS (HOMBRES Y MUJERES) QUE HAYAN SIDO PRIVADAS DE LA LIBERTAD POR DECISION DE LA AUTORIDAD COMPETENTE DEL MUNICIPIO DE ITAGUI (ANTIOQUIA)</t>
  </si>
  <si>
    <t>PRESTACION DE SERVICIOS PROFESIONALES PARA ASESORAR AL CENTRO DE ATENCION DE VICTIMAS Y A LA SUBSECRETARIA DE CONVIVENCIA EN EL CUMPLIMIENTO DE PLANES, PROGRAMAS Y PROYECTOS DEFINIDOS POR LA  SECRETARIA DE GOBIERNO DE ACUERDO CON LAS NECESIDADES DEL MUNICIPIO DE ITAGUI Y LA NORMATIVIDAD VIGENTE</t>
  </si>
  <si>
    <t>PRESTACION DE SERVICIOS PROFESIONALES PARA ASESORAR AL MUNICIPIO DE ITAGUI EN EL TEMA DE CIVILIDAD Y SEGURIDAD CIUDADANA</t>
  </si>
  <si>
    <t>PRESTACION DE SERVICIO PUBLICO EN ATENCION Y PREVENCION DE INCENDIOS, EXPLOSIONES, DERRUMBES, INUNDACIONES, DESLIZAMIENTOS Y DEMAS CALAMIDADES CONEXAS QUE SE PRESENTEN EN EL MUNICIPIO DE ITAGUI</t>
  </si>
  <si>
    <t>PRESTACION DE SERVICIOS DE COMUNICACIÓN INMEDIATA EN PLANES IDEN CONTROLADOS CON AMPARO AIE (ASISTENCIA INTEGRAL DE EQUIPOS) DE (220) EQUIPOS DE AVANTEL</t>
  </si>
  <si>
    <t>PRESTACION DE LOS SERVICIOS ESPECIALIZADOS DE VIGILANCIA PRIVADA EN LAS INSTITUCIONES EDUCATIVAS EN LA SEDE CENTRAL Y EN LAS SEDES DESCENTRALIZADAS DE LA ADMINISTRACION MUNICIPAL DE ITAGUI Y SERVICIOS ADICIONALES PARA EL AÑO 2015</t>
  </si>
  <si>
    <t>PRESTACION DE SERVICIOS EXEQUIALES SEGÚN ESPECIFICACIONES TECNICAS PARA CADAVERES DE PERSONAS ESCASOS RECURSOS ECONOMICOS Y PARA CADAVERES SIN IDENTIFICACION (N.N.) Y/O RESTOS MORTALES NO IDENTIFICADOS DEL MUNICIPIO DE ITAGUI</t>
  </si>
  <si>
    <t>PRESTACIÓN DE SERVICIOS PROFESIONALES DE ACOMPAÑAMIENTO, ASESORÍA Y CAPACITACIÓN A LOS MIEMBROS DE LA POLICÍA ADSCRITOS AL COMANDO DEL MUNICIPIO DE ITAGÜÍ, EN TEMAS RELACIONADOS CON PREVENCIÓN DEL DELITO Y DE ACTOS DISCIPLINABLES AL INTERIOR DE LA INSTITUCIÓN, EN EL MARCO DE MEJORAMIENTO, MODERNIZACIÓN Y OPERACIÓN DE LAS INSTITUCIONES DE SEGURIDAD Y JUSTICIA EN EL MUNICIPIO DE ITAGÜÍ</t>
  </si>
  <si>
    <t>PRESTACIÓN DE SERVICIOS PROFESIONALES DE UN MÉDICO QUE SERVIRÁ DE APOYO A LAS ACTIVIDADES LLEVADAS A CABO EN LA CASA DE JUSTICIA Y EL CENTRO DE ATENCIÓN DE VÍCTIMAS Y EL CAPI CENTRO DE ATENCIÓN PENAL INTEGRAL DEL MUNICIPIO DE ITAGÜÍ.</t>
  </si>
  <si>
    <t>PRESTACIÓN DE SERVICIOS DE APOYO A LA GESTIÓN PARA DESARROLLAR LAS ACTIVIDADES LOGÍSTICAS Y OPERATIVAS PROPIAS DE LOS ORGANISMOS DE SEGURIDAD Y JUSTICIA DEL MUNICIPIO DE ITAGÜÍ</t>
  </si>
  <si>
    <t>PRESTACION DE SERVICIOS PROFESIONALES  Y DE APOYO A LA GESTIÓNPARA OPERAR LAS RADIOCOMUNICACIONES EN EL MUNICIPIO DE ITAGUI ENTRELAZADOS CON LOS ORGANISMOS DE SEGURIDAD Y SOCORRO</t>
  </si>
  <si>
    <t xml:space="preserve">PRESTACION DE SERVICIOS PROFESIONALES PARA EL FORTALECIMIENTO DEL SISTEMA INTEGRADO DE EMERGENCIAS Y SEGURIDAD DEL MUNICIPIO DE ITAGUI SIES. </t>
  </si>
  <si>
    <r>
      <t xml:space="preserve">PRESTACION DE SERVICIOS PROFESIONALES DE UN PERIODISTA COMO APOYO A LA SECRETARIA DE GOBIERNO PARA LA DIFUSION DE INFORMACIÓN NOTICIOSA EN DIFERENTES MEDIOS DE COMUNICACIÓN, SOBRE TEMAS DE SEGURIDAD, CONVIVENCIA Y ORDEN PÚBLICO DEL MUNICIPIO DE ITAGUI </t>
    </r>
    <r>
      <rPr>
        <b/>
        <sz val="9"/>
        <rFont val="Calibri"/>
        <family val="2"/>
      </rPr>
      <t xml:space="preserve"> </t>
    </r>
  </si>
  <si>
    <t>ADQUISICION DE UNA BARRERA AUTOMATICA PARA CONTROL DE USO VEHICULAR DE LA SUBESTACION DE POLICIA DEL MUNICIPIO DE ITAGUI</t>
  </si>
  <si>
    <t>PRESTACIÓN DE SERVICIOS DE CAPACITACIÓN TEÓRICO PRACTICA EN SEGURIDAD VIAL EN DESARROLLO Y FORTALECIMIENTO EN LAS COMPETENCIAS LABORALES DE LOS AGENTES DE LA POLICÍA NACIONAL QUE PRESTAN SUS SERVICIOS EN EL MUNICIPIO DE ITAGÜÍ.</t>
  </si>
  <si>
    <t>PRESTACION DE SERVICIO DE GESTORES Y VIGIAS PEDAGOGICAS PARA LA ADMINISTRACION DEL ESPACIO PUBLICO Y LA SEGURIDAD CIUDADANA DEL MUNICIPIO DE ITAGUI</t>
  </si>
  <si>
    <t>ARRENDAMIENTO DE UN INMUEBLE QUE CUMPLA LAS FUNCIONES DE PARQUEADERO, PARA USO DE LOS VEHÍCULOS ASIGNADOS A LA ESTACIÓN DE POLICÍA ITAGÜÍ</t>
  </si>
  <si>
    <t>PRESTACION DEL SERVICIO DE LOCALIZACION GPS, MEDIANTE EQUIPOS AVL PARA LOS ORGANISMOS DE SEGURIDAD DEL MUNICIPIO DE ITAGUI</t>
  </si>
  <si>
    <t>LA POLICÍA NACIONAL A TRAVÉS DE LA POLICIA METROPOLITANA DEL VALLE DE ABURRÁ Y EL MUNICIPIO DE ITAGÜÍ SE COMPROMETEN, EN EL ÁMBITO DE SUS PRECISAS COMPETENCIAS, A AUNAR ESFUERZOS, PARA LA REGULACIÓN Y CONTROL DEL TRÁNSITO Y TRANSPORTE EN LA JURISDICCIÓN DEL MUNICIPIO DE ITAGÜÍ, PROPENDIENDO POR LA SEGURIDAD VIAL Y EN GENERAL POR EL FORTALECIMIENTO DE LAS CONDICIONES NECESARIAS DE MOVILIDAD Y SEGURIDAD</t>
  </si>
  <si>
    <t>CONTRATO INTERADMINISTRATIVO DE ADMINISTRACION DELEGADA PARA EJECUTAR LOS RECURSOS DEL CONVENIO INTERADMINISTRATIVO DE COOPERACION SUSCRITO CON LA POLICIA NACIONAL PARA LA REGULACION Y EL CONTROL DEL TRANSITO Y TRANSPORTE  EN EL MUNICIPIO DE ITAGUI</t>
  </si>
  <si>
    <t>BRINDAR SOPORTE TECNICO Y TECNOLOGICO PARA LA SOSTENIBILIDAD Y ADECUADO FUNCIONAMIENTO DE LOS SISTEMAS INTEGRADOS  DE SEGURIDAD IMPLEMENTADOS EN EL MUNICIPIO DE ITAGUI</t>
  </si>
  <si>
    <t>LA ALCALDIA DEL MUNICIPIO DE ITAGUI Y LA POLICIA METROPOLITANA DEL VALLE DE ABURRA, AUNAN ESFUERZOS Y APORTAN RECURSOS PARA LA IMPLEMENTACION Y DESARROLLO DEL PROGRAMA DE AUXILIARES BACHILLERES DE POLICIA EN EL MUNICIPIO DE ITAGUI DEL DEPARTAMENTO DE ANTIOQUIA</t>
  </si>
  <si>
    <t>CONVENIO INTERADMINISTRATIVO  PARA  ATENDER DE MANERA PROVISIONAL LAS NECESIDADES BASICAS  DE NIÑOS NIÑAS Y ADOLESCENTES QUE SEAN REMITIDOS  POR LAS COMISARIAS DE FAMILIA DEL MUNICIPIO DE ITAGUI EN EL CENTRO DE EMERGENCIA PARA MENORES DEL MUNICIPIO DE ENVIGADO</t>
  </si>
  <si>
    <t>PRESTACION DE SERVICIOS DE LA CRUZ ROJA EN EL ACOMPAÑAMIENTO PREVENTIVO A EVENTOS COMUNITARIOS DEPORTIVOS Y CULTURALES DE AFLUENCIA MASIVA Y LA ATENCION DE EMERGENCIAS Y/O DESASTRE EN APOYO AL CONSEJO MUNICIPAL DE GESTION DEL RIESGO DE DESASTRES EN LOS MOMENTOS REQUERIDOS</t>
  </si>
  <si>
    <t>ADQUISICION DE EQUIPOS TECNOLOGICOS ALCOSENSOR SONOMETRO POLARIMETRO PARA DOTAR LOS ORGANISMOS DE SEGURIDAD DEL MUNICIPIO DE ITAGUI</t>
  </si>
  <si>
    <t xml:space="preserve">CONTRATO DE PRESTACION DE SERVICIOS DE APOYO  A LA GESTION A LA SECRETARIA DE GOBIERNO MUNICIPAL PARA EL DESARROLLO DE ACTIVIDADES LOGISTICAS </t>
  </si>
  <si>
    <t>SUMINISTRO DE COMBUSTIBLES (CORRIENTE O REGULAR, EXTRA O PREMIUM Y ACPM O DIESEL, PARA LOS DIFERENTES VEHÍCULOS AUTOMOTORES; QUE POSEE LA ADMINISTRACIÓN DE ITAGÜÍ Y LOS DE APOYO A ORGANISMOS DE SEGURIDAD Y JUSTICIA QUE PRESTAN SUS SERVICIOS EN ESTA CIUDAD</t>
  </si>
  <si>
    <t>SERVICIO DE MANTENIMIENTO PREVENTIVO Y CORRECTIVO CON SUMINISTRO DE REPUESTOS Y REVISION TECNICO-MECANICA PARA EL PARQUE AUTOMOTOR DE LA ADMINISTRACION MUNICIPAL DE ITAGUI Y DE LOS ORGANISMOS DE SEGURIDAD Y JUSTICIA QUE PRESTAN SUS SERVICIOS EN ESTA CIUDAD</t>
  </si>
  <si>
    <t>11 MESE</t>
  </si>
  <si>
    <t>328 DIAS</t>
  </si>
  <si>
    <t>263 DIAS</t>
  </si>
  <si>
    <t xml:space="preserve"> 264 DIAS</t>
  </si>
  <si>
    <t>321 DIAS</t>
  </si>
  <si>
    <t>305 DIAS</t>
  </si>
  <si>
    <t>86141701, 43232107</t>
  </si>
  <si>
    <t>238 dias</t>
  </si>
  <si>
    <t>285 dias</t>
  </si>
  <si>
    <t>8 meses</t>
  </si>
  <si>
    <t>194 dias</t>
  </si>
  <si>
    <t>235 dias</t>
  </si>
  <si>
    <t>208 dias</t>
  </si>
  <si>
    <t>186 dias</t>
  </si>
  <si>
    <t>179 dias</t>
  </si>
  <si>
    <t>187  dias</t>
  </si>
  <si>
    <t>178  dias</t>
  </si>
  <si>
    <t>172 dias</t>
  </si>
  <si>
    <t>5 dias</t>
  </si>
  <si>
    <t>LICITACIÓN PÚBLICA</t>
  </si>
  <si>
    <t>SUBASTA</t>
  </si>
  <si>
    <t>febrero 2015</t>
  </si>
  <si>
    <t>abril 2015</t>
  </si>
  <si>
    <t>junio 2015</t>
  </si>
  <si>
    <t>ND</t>
  </si>
  <si>
    <t>Julio 2015</t>
  </si>
  <si>
    <t>93141504 </t>
  </si>
  <si>
    <t>781815 Y 261017</t>
  </si>
  <si>
    <t>7 meses. 28 días</t>
  </si>
  <si>
    <t>PRESTACIÓN DE SERVICIOS PROFESIONALES JURIDICOS ESPECIALIZADOS PARA EL SEGUIMIENTO Y PREVENCIÓN DE LOS RIESGOS QUE ENCIERRAN LOS ACTOS DE DELEGACIÓN DE FUNCIONES Y COMPETENCIAS, DESCONCENTRACIÓN, CONTRATACIÓN, Y DECISIONES ADMINISTRATIVAS EN GENERAL, Y PARA EL APOYO JURÍDICO A DIFERENTES AREAS DE LAS ADMINISTRACIÓN MUNICIPAL</t>
  </si>
  <si>
    <t>Concurso de Meritos</t>
  </si>
  <si>
    <t>ADICION EN TIEMPO Y VALOR A LA  INTERVENTORIA TECNICA ADMINISTRATIVA FINANCIERA  Y AMBIENTAL PARA LA CONSTRUCCION DE LA NUEVA SEDE INSTITUCION EDUCATIVA Y AMBIENTAL MARIA JOSEFA ESCOBAR</t>
  </si>
  <si>
    <t>ADICION EN TIEMPO Y VALOR A LA ADMINISTRACION DE LEGADA DE RECURSOS PARA GERENCIAR, COORDINAR  Y REALIZAR LAS ACTIVIDADES INHERENTES A LA ADQUISICION DE INMUEBLES Y MEJORAS PARA LA EJECUCION DE PROYECTOS DEL PLA DE DESARROLLO 2012 - 2015  EN EL MUNICIPIO DE ITAGUI</t>
  </si>
  <si>
    <t>270 dias</t>
  </si>
  <si>
    <t>ADICION EN  VALOR A LA  INTERVENTORIA TECNICA ADMINISTRATIVA Y FINANCIERA PARA LA MODERNIZACION ADECUACION Y MANTENIMIENTO DEL CENTRO ADMINISTRATIVO DEL MUNICIPIO DE ITAGUI</t>
  </si>
  <si>
    <t>Conscurso de Meritos</t>
  </si>
  <si>
    <r>
      <t>ADICION EN  VALOR A LA   ADECUACION DE LAS ESTRUCTURAS DE LAS INSTITUCIONES EDUCATIVAS Y SUS SEDES EN EL MUNICIPIO DE ITAGÜÍ</t>
    </r>
    <r>
      <rPr>
        <sz val="9"/>
        <rFont val="Calibri"/>
        <family val="2"/>
      </rPr>
      <t>”</t>
    </r>
  </si>
  <si>
    <t>Licitacion</t>
  </si>
  <si>
    <t>CONSTRUCCION PARA LA AMPLIACION DE LA CALLE 36 ENTRE LA GLORIETA DE DITAIRES Y LA QUEBRADA LA LIMONA</t>
  </si>
  <si>
    <t>CONSTRUCCION Y AJUSTE ARQUITECTONICO DE LA PRIMERA ETAPA DEL SISTEMA UNICO DE HABILITACION DEL HOSPITAL DEL SUR SEDE SAN PIO DEL MUNICIPIO DE ITAGUI, EN CUMPLIMIENTO DE LA NORMATIVA NSR-10</t>
  </si>
  <si>
    <t>ADICION EN VALOR INTERVENTORIA TECNICA, ADMINISTRATIVA, FINANCIERA Y AMBIENTAL DE LAS OBRAS DE CONSTRUCCION Y AJUSTE ARQUITECTONICO DE LA PRIMERA ETAPA DEL SISTEMA UNICO DE HABILITACIÓN DEL HOSPITAL DEL SUR SEDE SAN PÍO DEL MUNICIPIO DE ITAGUI, EN CUMPLIMIENTO DE LA NORMATIVA NSR-10.</t>
  </si>
  <si>
    <t>210 dias</t>
  </si>
  <si>
    <t xml:space="preserve">prestación de servicios profesionales en la asistencia técnica durante la implementacion del sistema de gestion de calidad en 2 instituciones oficiales y fortalecimiento del sistema de gestion de calidad en 16 instituciones educativas oficiales del municipio de itagüí. </t>
  </si>
  <si>
    <t>primer Trimestre</t>
  </si>
  <si>
    <t>ADICION EN TIEMPO Y VALOR PRESTACION DE SERVICIOS PARA LA RECEPCION MANEJO DE LA INFORMACION Y EL SERVICIO BIBLIOTECARIO DE LAS INSTITUCIONES EDUCATIVAS OFICIALES DEL MUNICIPIO DE ITAGUI</t>
  </si>
  <si>
    <t>75 DIAS</t>
  </si>
  <si>
    <t>LICITACION</t>
  </si>
  <si>
    <t>ADICION EN VALOR PRESTACION DE SERVICIOS PROFESIONALES EN LA ASISTENCIA TECNICA DURANTE LA IMPLEMENTACION DEL SISTEMA DE GESTION DE CALIDAD EN 2 INSTITUCIONES EDUCATIVAS OFICIALES DEL MUNICIPIO DE ITAGUI</t>
  </si>
  <si>
    <t xml:space="preserve">ADICION EN TIEMPO Y VALOR A LA PRESTACION DE SERVICIOS DE CONECTIVIDAD E INTERNET PARA LAS 38 SEDES DE LAS 24 INSTITUCIONES EDUCATIVAS OFICIALES DEL MUNICIPIO DE ITAGUI Y UN MULTIPUNTO DE INTERNET CENTRALIZADO </t>
  </si>
  <si>
    <t>--</t>
  </si>
  <si>
    <t>ADICION EN VALOR A LA  PRESTACION DE SERVICIOS DE COMUNICACIÓN INMEDIATA EN PLANES IDEN CONTROLADOS CON AMPARO AIE (ASISTENCIA INTEGRAL DE EQUIPOS) DE (220) EQUIPOS DE AVANTEL</t>
  </si>
  <si>
    <t>ADICION EN TIEMPO Y VALOR AL  ARRENDAMIENTO DE UN INMUEBLE QUE CUMPLA LAS FUNCIONES DE PARQUEADERO, PARA USO DE LOS VEHÍCULOS ASIGNADOS A LA ESTACIÓN DE POLICÍA ITAGUÍ</t>
  </si>
  <si>
    <t>60 DIAS</t>
  </si>
  <si>
    <t>_</t>
  </si>
  <si>
    <t xml:space="preserve">Jorge alberto Garces Vasquez, Secretario General,ext.1582, jorge.garces@itagui.gov.co </t>
  </si>
  <si>
    <t>346 DIAS</t>
  </si>
  <si>
    <t>3 AÑOS</t>
  </si>
  <si>
    <t>315  DIAS</t>
  </si>
  <si>
    <t>316  DIAS</t>
  </si>
  <si>
    <t>317  DIAS</t>
  </si>
  <si>
    <t>318  DIAS</t>
  </si>
  <si>
    <t xml:space="preserve"> 10 MESES</t>
  </si>
  <si>
    <t>PRESTACIÓN DE SERVICIOS PROFESIONALES PARA VERIFICAR EL CUMPLIMIENTO DEL SISTEMA DE GESTIÓN DE CALIDAD NTC ISO 9001-NTC GP 1000, EN EL MUNICIPIO DE ITAGÜÍ.</t>
  </si>
  <si>
    <t>ADQUISICION DE TRES (3) LICENCIAS NUEVAS DE ARCGIS CON SU RESPECTIVO SOPORTE Y LA ACTUALIZACION DE UN A(1) LICENCIA ARCGIS YA EXISTENTE PARA ESTRATIFICAR LAS FINCAS Y VIVIENDAS DISPERSAS EN LA ZONA RURAL DEL MUNICIPIO DE ITAGUI</t>
  </si>
  <si>
    <t>PRESTACIÓN DE SERVICIOS PROFESIONALES DE INGENIERÍA ESPECIALIZADA PARA EL MANTENIMIENTO, VIGENCIA TECNOLÓGICA Y SOPORTE DE LA INFRAESTRUCTURA ADECUADA PARA LA APLICACIÓN GESTIÓN TRANSPARENTE</t>
  </si>
  <si>
    <t>PRESTACION DE SERVICIOS DE MANTENIMIENTO SOPORTE Y ACTUALIZACION DEL SOFTWARE DE SEGUIMIENTO Y CONTROL ALPHASIG AL PLAN DE DESARROLLO 2012-2015 UNIDOS HACEMOS EL CAMBIO</t>
  </si>
  <si>
    <t>PRESTAR EL SERVICIO TRANSPORTE PUBLICO TERRESTRE AUTOMOTOR ESPECIAL CON CONDUCTOR EL DESPLAZAMIENTO DEL PERSONAL DE ESTRATIFICACION DEL DEPARTAMENTO ADMINISTRATIVO DE PLANEACION CON EL FIN DE REALIZAR VISITAS DE ASIGNACION DE ESTRATOS SOCIOECONOMICOS Y DE VIVIENDAS ATIPICAS</t>
  </si>
  <si>
    <t>SUMINISTRO DE DOSCIENTOS DIECISEIS (216) REFRIGERIOS PARA EL COMITÉ PERMANENTE DE ESTRATIFICACION, SUBDIRECCION DE INFORMACION Y CARACTERIZACION</t>
  </si>
  <si>
    <t>225 DIAS</t>
  </si>
  <si>
    <t>Primer Trimestre 2015</t>
  </si>
  <si>
    <t>SERVICIO DE PRODUCCION DE MATERIAL LITOGRÁFICO DE IMPRESIÓN Y DIAGRAMACIÓN DE PIEZAS PUBLICITARIAS PARA EL MUNICIPIO DE ITAGUI</t>
  </si>
  <si>
    <t>Segundo Trimestre 2015</t>
  </si>
  <si>
    <t>246 dias</t>
  </si>
  <si>
    <t>CONSULTORÍA  PARA  DESARROLLAR LAS ACTIVIDADES DE ASESORÍA, DIAGNOSTICO, IMPLEMENTACIÓN  DE PROCESO Y PROCEDIMIENTOS APOYO Y ACOMPAÑAMIENTO EN LOS PROCESOS DE CONTABILIDAD; PRESUPUESTO, PRESTACIONAL Y PENSIONAL Y GESTIÓN TRIBUTARIA EN EL MUNICIPIO DE ITAGÜÍ, DURANTE LA VIGENCIA 2015</t>
  </si>
  <si>
    <t>313 dias</t>
  </si>
  <si>
    <t>PRESTACIÓN DE LOS SERVICIOS PROFESIONALES DE CALIFICACIÓN DEL RIESGO CREDITICIO DE LA CAPACIDAD DE PAGO DE CORTO Y LARGO PLAZO DEL MUNICIPIO DE ITAGÜÍ (DENOMINADA TÉCNICAMENTE CALIFICACIÓN NACIONAL DE LARGO Y CORTO PLAZO PARA CON SUS PASIVOS FINANCIEROS), EN ADELANTE LA CALIFICACIÓN DE EL CONTRATANTE POR PARTE DE LA CALIFICADORA DE CONFORMIDAD CON LAS METODOLOGÍAS DEBIDAMENTE APROBADAS POR LA CALIFICADORA Y CON LA REGULACIÓN VIGENTE</t>
  </si>
  <si>
    <t>306 dias</t>
  </si>
  <si>
    <t>CONSULTORÍA PARA EL FORTALECIMIENTO DE LA SECRETARIA DE HACIENDA MUNICIPAL MEDIANTE LA ASESORÍA TÉCNICA, ADMINISTRATIVA  Y  JURÍDICA EN  LA CONSERVACIÓN CATASTRAL URBANA Y LA ADECUACIÓN A DINÁMICA INMOBILIARIA  DEL MUNICIPIO DE ITAGÜÍ</t>
  </si>
  <si>
    <t>CONTRATO DE PRESTACION DE SERVICIOS PROFESIONALES PARA LA ACTUALIZACION, SOPORTE, MANTENIMIENTO Y DESARROLLO DEL SISTEMA DE INFORMACION “DINAMICA GERENCIAL ALCALDIAS</t>
  </si>
  <si>
    <t>PRESTACIÓN DE SERVICIOS PROFESIONALES EN LA DEFENSA DE LOS PROCESOS INCOADOS CONTRA LAS ACTUACIONES ADMINISTRATIVAS TRIBUTARIAS Y ASESORÍA FISCAL A LA ADMINISTRACIÓN TRIBUTARIA MUNICIPAL</t>
  </si>
  <si>
    <t>220.400.000</t>
  </si>
  <si>
    <t>CONTRATAR LA ADQUISICIÓN DE DOS (2) CERTIFICADOS DIGITALES SEGUROS SSL, TRES (3) FIRMAS DIGITALES Y LICENCIA DE USO PARA FIRMADO MASIVO.</t>
  </si>
  <si>
    <t>30 dias</t>
  </si>
  <si>
    <t>Eliana Maria Arias Ramirez                                       Secretaria de Hacienda                                        elianaarias@gmail.com                                     3737676 Ext. 1501</t>
  </si>
  <si>
    <t>Eliana Maria Arias Ramirez                                       Secretaria de Hacienda                                        elianaarias@gmail.com                                     3737676 Ext. 1502</t>
  </si>
  <si>
    <t>Eliana Maria Arias Ramirez                                       Secretaria de Hacienda                                        elianaarias@gmail.com                                     3737676 Ext. 1503</t>
  </si>
  <si>
    <t>INSTALACION Y PUESTA EN MARCHA DE UN SISTEMA DE ORGANIZACIÓN DE TURNOS EN LA OFICINA JURIDICA Y DE COBRO COACTIVO CON EL FIN DE MEJORAR EL SERVICIO PRESTADO A LOS USUARIOS LA ORGANIZACIÓN CON LOS CONTRIBUYENTES DE LA ADMINISTRACION MUNICIPAL DE ITAGUI</t>
  </si>
  <si>
    <t>PRESTACION DE SERVICIO PARA LA ORGANIZACIÓN TRANSFERENCIA Y DISPOSICION FINAL DEL ARCHIVO DE LA SUBSECRETARIA DE GESTION DE RENTAS DEL MUNICIPIO DE ITAGUI</t>
  </si>
  <si>
    <t>ADQUISICION DE EQUIPOS DE COMPUTO, LICENCIAS DE OFFICE Y EQUIPOS ELECTRONICOS PARA EL MUNICIPIO DE ITAGUI</t>
  </si>
  <si>
    <t>43211507, 43212100</t>
  </si>
  <si>
    <t>81102702 </t>
  </si>
  <si>
    <t>AUNAR ESFUERZOS TECNICOS, ADMINISTRATIVOS Y FINANCIEROS PARA FORTALECER EL PROYECTO "CIUDADANAS Y CIUDADANOS DE LA EDAD DORADA POBLACION ADULTA MAYOR", QUE HACE PARTE DEL PROGRAMA "ITAGUI INCLUYENTE", CONTEMPLADO EN EL PLAN DE DESARROLLO DE ESTE MUNICIPIO MEDIANTE EL MEJORAMIENTO NUTRICIONAL DE ESA POBLACION</t>
  </si>
  <si>
    <t>IMPLEMENTACION DE ECOHUERTAS EN EL MUNICIPIO DE ITAGUI</t>
  </si>
  <si>
    <t>PRESTACION DE SERVICIOS PARA LA CALIBRACION DE LOS EQUIPOS DE METOLOGIA QUE HACEN PARTE DE LOS DOS LABORATORIOS MOVILES MUNICIPALES DE PLACAS OKE550 CON EL FIN DE PODER MANTENER EL PROGRAMA DE OPERATIVOS DE MEDICIONES DE GASES CONTAMINANTES A FUENTES MOVILES EN EL MUNICIPIO DE ITAGUI</t>
  </si>
  <si>
    <t>15 DIAS</t>
  </si>
  <si>
    <t>AUNAR ESFUERZOS PARA LA EJECUCION DE ACCIONES ENMARCADAS EN LOS PLANES DE MANEJO DE LAS AREAS DE RESERVA Y EL ESTABLECIMIENTO Y SEGUIMIENTO DE HOGARES ECOLOGICOS MEDIANTE PROCESOS DE EDUCACION AMBIENTAL EN EL MUNICIPIO DE ITAGUI</t>
  </si>
  <si>
    <t>PRESTACION DE SERVICIO DE APOYO A LA GESTION PARA EL PROGRAMA DE VIGIAS AMBIENTALES EN EL MUNICIPIO DE ITAGUI</t>
  </si>
  <si>
    <t>PRESTACIÓN DE SERVICIOS PARA LA ATENCIÓN, ALOJAMIENTO Y RECUPERACIÓN DE ANIMALES DOMÉSTICOS</t>
  </si>
  <si>
    <r>
      <t xml:space="preserve">ADQUISICIÓN DE UN INMUEBLE BAJO LA FIGURA DEL ARRENDAMIENTO, QUE LE PERMITA A LA CORREGIDURIA LA PRESTACIÓN ÓPTIMA DEL SERVICIO Y EL MEJORAMIENTO DE LAS INSTALACIONES, QUE SE IDENTIFICA ASÍ: INMUEBLE UBICADO EN LA VEREDA LOS GÓMEZ, CON FOLIO DE MATRÍCULA INMOBILIARIA N° 001-1049476, EL CUAL CONSTA DE CUATRO (4) APARTAMENTOS 101, 102, 201 Y 202 CORRESPONDIENTE A LA TOTALIDAD DEL EDIFICIO DENOMINADO EVA. CON LAS SIGUIENTES ESPECIFICACIONES: </t>
    </r>
    <r>
      <rPr>
        <u val="single"/>
        <sz val="9"/>
        <rFont val="Calibri"/>
        <family val="2"/>
      </rPr>
      <t>APARTAMENTO 101:</t>
    </r>
    <r>
      <rPr>
        <sz val="9"/>
        <rFont val="Calibri"/>
        <family val="2"/>
      </rPr>
      <t xml:space="preserve"> PRIMER PISO, DOS ALCOBAS, UN BAÑO COMPLETO, PATIO DE ROPAS CON SU RESPECTIVO LAVADERO, COCINA INTEGRAL, SALA COMEDOR. EL PISO DE ESTE APARTAMENTO SE ENCUENTRA COMPLETAMENTE TERMINADO EN CERÁMICA Y GUARDA ESCOBAS. </t>
    </r>
    <r>
      <rPr>
        <u val="single"/>
        <sz val="9"/>
        <rFont val="Calibri"/>
        <family val="2"/>
      </rPr>
      <t>APARTAMENTO 102:</t>
    </r>
    <r>
      <rPr>
        <sz val="9"/>
        <rFont val="Calibri"/>
        <family val="2"/>
      </rPr>
      <t xml:space="preserve"> PRIMER PISO, DOS ALCOBAS AMPLIAS CON SUS RESPECTIVAS PUERTAS Y CERRADURAS, UNA DE LAS CUALES TIENE UN AMPLIO Y ESPACIOSO CLOSET, DOS BAÑOS GRANDES Y COMPLETOS, PATIO DE ROPAS AMPLIO CON SU RESPECTIVO LAVADERO, E INSTALACIÓN DE TOMAS PARA LAVADORA, COCINA INTEGRAL, SALA COMEDOR, AMPLIOS VENTANALES. </t>
    </r>
    <r>
      <rPr>
        <u val="single"/>
        <sz val="9"/>
        <rFont val="Calibri"/>
        <family val="2"/>
      </rPr>
      <t>APARTAMENTO 201 Y 202:</t>
    </r>
    <r>
      <rPr>
        <sz val="9"/>
        <rFont val="Calibri"/>
        <family val="2"/>
      </rPr>
      <t xml:space="preserve"> SEGUNDO PISO, CADA UNO CON DOS ALCOBAS, BAÑO COMPLETO, PATIO DE ROPAS CON SU RESPETIVO LAVADERO, COCINA INTEGRAL, SALA COMEDOR. EL PISO DE ESTE APARTAMENTO SE ENCUENTRA COMPLETAMENTE TERMINADO EN CERÁMICA Y GUARDA ESCOBAS</t>
    </r>
  </si>
  <si>
    <t>ARRENDAMIENTO DE UN INMUEBLE QUE CUMPLA LAS FUNCIONES DE OFICINA, PARA LA PRESTACIÓN ADECUADA Y EFICIENTE DE LOS SERVICIOS DE LA INSPECCIÓN DE POLICÍA UBICADA EN EL BARRIO EL ROSARIO DEL MUNICIPIO DE ITAGÜÍ Y QUE SE IDENTIFICA ASÍ: INMUEBLE UBICADO EN LA CALLE 44 B N° 55 C – 02, BARRIO LA UNIÓN DE  ITAGÜÍ, QUE CONSTA DE 2 LOCALES, ASÍ: PRIMER LOCAL: BAÑO CON PUERTA, SANITARIO, LAVAMANOS, LAVA TRAPEADORA, ÁREA CONSTRUIDA DE 3 ½ METROS DE ANCHO POR 3 METROS DE LARGO, PISO EN CERÁMICA NEGRO, REVOCADO, PAREDES PINTADAS EN BLANCO EN PERFECTO ESTADO, SERVICIOS DE AGUA Y ENERGÍA QUE ESTÁN INCLUIDOS  EN EL VALOR DEL CANON, PUERTA DEL LOCAL EN CORTINA PINTADA EN NEGRO EN PERFECTO ESTADO, CORREDOR DE 3 METROS DE LARGO POR 1 ½ METROS DE ANCHO EN GRANITO Y REVOCADO PAREDES EN BLANCO CON PARASOL Y LÁMPARA DE NEÓN GRANDE FUNCIONANDO, 2 LÁMPARAS DE NEÓN UNA GRANDE Y UNA PEQUEÑA  FUNCIONANDO. SEGUNDO LOCAL: PRIMER PISO ÁREA CONSTRUIDA DE 5 ½ METROS DE LARGO POR 3 METROS DE ANCHO, BAÑO CON PUERTA, LAVAMANOS, SANITARIO; COCINETA EN ALUMINIO EN PERFECTO ESTADO, RED GAS, PISO EN CERÁMICA NEGRO, REVOCADO Y PAREDES PINTADAS EN BLANCO EN PERFECTO ESTADO, PUERTA EN CORTINA NEGRA PERFECTO ESTADO, CORREDOR DE 3 METROS DE LARGO POR ½ METRO DE ANCHO EN GRANITO, PINTADO Y TERMINADO CON PARASOL</t>
  </si>
  <si>
    <t>ADQUISICIÓN DE UN INMUEBLE BAJO LA FIGURA DEL ARRENDAMIENTO PARA DESARROLLAR EL PROGRAMA DE CONTROL Y ORGANIZACIÓN DEL ESPACIO PÚBLICO, QUE SE IDENTIFICA ASÍ: INMUEBLE UBICADO EN LA CALLE 55 NO. 50-40 DEL MUNICIPIO DE ITAGÜÍ, CON FOLIO DE MATRÍCULA INMOBILIARIA N° 001-512905, EL CUAL CONSTA DE: COCINETA, 2 BAÑOS, LAVA ESCOBAS, PATIO TRASERO Y FUENTE DE PIEDRA, PAREDES REVOCADAS Y ESTUCADAS, PISO TRÁFICO 4 COMÚN DE COLOR GRIS, VENTANA Y PUERTA EN PERSIANA METÁLICAS, 12 LÁMPARAS TODAS EN BUEN FUNCIONAMIENTO, CON TODOS LOS SERVICIOS PÚBLICOS AL DÍA Y CONECTADOS</t>
  </si>
  <si>
    <t>ARRENDAMIENTO DE UN INMUEBLE QUE CUMPLA LAS FUNCIONES DE OFICINA, PARA LA PRESTACIÓN ADECUADA Y EFICIENTE DE LOS SERVICIOS DE LA INSPECCIÓN DE POLICÍA Y COMISARÍA CENTRO, UBICADO EN LA CARRERA 51 N° 54-28 DEL MUNICIPIO DE Itagüí</t>
  </si>
  <si>
    <t>EL ARRENDAMIENTO DE UN BIEN INMUEBLE OFICINA 213, UBICADA EN EL CENTRO COMERCIAL ITAGÜÍ PARA CUMPLIR LAS FUNCIONES DE OFICINA, PARA LA PRESTACIÓN ADECUADA Y EFICIENTE DE LOS SERVICIOS DE LA SUBSECRETARÍA DE CONTROL URBANÍSTICO Y PUBLICIDAD EXTERIOR VISUAL DEL MUNICIPIO DE ITAGÜÍ</t>
  </si>
  <si>
    <t>ARRENDAMIENTO DE BIEN INMUEBLE PARA EL DESARROLLO DEL PROGRAMA ATENCIÓN PRIMARIA EN SALUD “APS” DEL MUNICIPIO DE ITAGÜÍ. PARÁGRAFO: EL INMUEBLE OBJETO DE ARRENDAMIENTO SE ENCUENTRA UBICADO EN LA CALLE 51 NO. 52-13 DEL MUNICIPIO DE ITAGÜÍ, EL CUAL CONSTA DE: 140 M2 DE ÁREA, DOTADO DE SALA-GARAJE, 4 ALCOBAS, COCINETA, COMEDOR, SALÓN, PATIO DE ROPAS, 2 PATÍOS JARDÍN, 2 BAÑOS CON DUCHA, LAVAMANOS E INODOROS COMPLETOS. INMUEBLE IDENTIFICADO CON LA MATRICULA INMOBILIARIA NO. 001-678533</t>
  </si>
  <si>
    <t xml:space="preserve">ARRENDAMIENTO DE UN INMUEBLE CON UN ÁREA DE 252 METROS CUADRADOS, QUE HACE PARTE DE UNO DE MAYOR EXTENSIÓN DONDE SE ENCUENTRA LA ESCUELA UNITARIA DEL SECTOR Y CUYO OBJETO SOCIAL Y CULTURAL ES PERMITIR LA INSTALACIÓN DE LOS EQUIPOS Y ANTENAS RECEPTOARAS Y TRANSMISORAS DE LA SEÑA DE TELAVISIÓN DE LSO CANALES NACIONALES Y REGIONALES PARA EL mUNICIPIO DE ITAGUÍ. </t>
  </si>
  <si>
    <t>ARRENDAMIENTO DE UN INMUEBLE CON UN ÁREA DE 25 METROS CUADRADOS, QUE HACE PARTE DE UNO DE MAYOR EXTENSIÓN DONDE SE ENCUENTRA LA ESCUELA UNITARIA DEL SECTOR Y CUYO OBJETO SOCIAL Y CULTURAL ES PERMITIR LA INSTALACIÓN DE LOS EQUIPOS Y ANTENAS RECEPTOARAS Y TRANSMISORAS DE LA SEÑA DE TELAVISIÓN DE LSO CANALES NACIONALES Y REGIONALES PARA EL mUNICIPIO DE ITAGUÍ</t>
  </si>
  <si>
    <t>EL ARRENDADOR ENTREGA A TÍTULO DE ARRENDAMIENTO AL ARRENDATARIO DIEZ (10) LOCALES COMERCIALES Y DOS (2) CELDAS DE PARQUEADERO, PARA USO DE LA ADMINISTRACIÓN MUNICIPAL DE ITAGÜÍ</t>
  </si>
  <si>
    <t>EL ARRENDAMIENTO DE UN LOTE DE TERRENO, CON SUS USOS Y ANEXIDADES, UBICADO DENTRO DEL PARQUE CEMENTERIO JARDINES MONTESACRO. INCLUIDA UNA CASA QUE SE ENCUENTRA EN ÉL CONSTRUIDA</t>
  </si>
  <si>
    <t>ARRENDAMIENTO DE UN INMUEBLE UBICADO EN LA CALLE 52 NO. 49-16/18 DE ITAGÜÍ, PARA CUMPLIR LAS FUNCIONES DE LA ASOCIACIÓN DE EMPLEADOS DEL MUNICIPIO DE ITAGÜÍ - ADEMI.</t>
  </si>
  <si>
    <t>PRESTACION DE SERVICIOS PROFESIONALES PARA REALIZAR EXAMENES MEDICOS PRE-OCUPACIONALES O DE PRE-INGRESO, EVALUACIONES MEDICAS OCUPACIONALES PERIODICAS, EVALUACIONES MEDICAS POS-OCUPACIONALES O DE EGRESO Y LAS EVALUACIONES POS INCAPACIDAD O POR REINTEGRO EN CUMPLIMIENTO A LA RESOLUCION 2346 DE 2007 DEL MINISTERIO DE LA PROTECCION SOCIAL, VIGENCIA 2015</t>
  </si>
  <si>
    <t>PRESTACIÓN DE SERVICIOS PROFESIONALES DE ABOGADA ESPECIALIZADA Y CON RECONOCIDA IDONEIDAD EN LOS TEMAS DE LA ADMINISTRACIÓN PÚBLICA, PARA BRINDAR ASESORÍA EN EL AREA DE TALENTO HUMANO A LA ADMINISTRACIÓN MUNICIPAL DE ITAGUÍ</t>
  </si>
  <si>
    <t>ARRENDAMIENTO DE SIETE (7) AULAS Y ESPACIOS ADICIONALES PARA LA ATENCIÓN DE CIENTO CINCUENTA Y DOS (152) ESTUDIANTES DE ESTRATOS 1 Y 2 DEL MUNICIPIO DE ITAGUÍ</t>
  </si>
  <si>
    <t>ARRENDAMIENTO DE UN INMUEBLE ubicado en LA DIAGONAL 38 a N° 35-00 lT B DEL mUNICIPIO DE ITAGUI, INSTALACIONES DEL CENTRO Y CANCHAS DEPORTIVAS, BARRIO SAN jOSE, LOCAL PARA CAFETERÍA. AREA 8.20 M2.</t>
  </si>
  <si>
    <t>PRESTACIÓN DE SERVICIOS PROFESIONALES PARA LA ASISTENCIA DE SEIS FUNCIONARIOS DE LA SECRETARIA DE HACIENDA AL SEMINARIO SOBRE REFORMA TRIBUTARIA LEY 1739 DE 2014 Y OBLIGACIONES TRIBUTARIAS Y CONTABLES PARA 2015</t>
  </si>
  <si>
    <t>PRESTACION DE SERVICIOS PROFESIONALES PARA LA CAPACITACION DE LOS FUNCIONARIOS DE LA ADMINISTRACION MUNICIPAL DE ITAGUI EN LAS DIFERENTES AREAS</t>
  </si>
  <si>
    <t>POR ESTE CONTRATO EL ARRENDADOR ENTREGA EN ARRENDAMIENTO AL ARRENDATARIO Y ÉSTE RECIBE AL MISMO TÍTULO Y A ENTERA SATISFACCIÓN, UN ESPACIO FÍSICO REQUERIDO PARA EL FUNCIONAMIENTO DE UN CAJERO AUTOMÁTICO DEL BANCO POPULAR Y CON UN ÁREA DE 1,20 X 1,50 TOTAL 1,80 M2, UBICADO EN LA PRIMERA PLANTA DE LA CARRERA 50 NO. 51-55 DEL MUNICIPIO DE ITAGÜÍ (EDIFICIO ALCALDÍA MUNICIPAL)-ZONA GESTIÓN DOCUMENTAL</t>
  </si>
  <si>
    <t>31.460.000</t>
  </si>
  <si>
    <t>52.593.640</t>
  </si>
  <si>
    <t>26.103.154</t>
  </si>
  <si>
    <t>23.764.290</t>
  </si>
  <si>
    <t>13.414.940</t>
  </si>
  <si>
    <t>23.762.156</t>
  </si>
  <si>
    <t>29.371.760</t>
  </si>
  <si>
    <t>2.034.528</t>
  </si>
  <si>
    <t>2.112.000</t>
  </si>
  <si>
    <t>325 DIAS</t>
  </si>
  <si>
    <t>320 Dias</t>
  </si>
  <si>
    <t>256 Dias</t>
  </si>
  <si>
    <t>315 Dias</t>
  </si>
  <si>
    <t>3 dias</t>
  </si>
  <si>
    <t>PRESTACIÓN DEL SERVICIO INTEGRAL DE ASEO Y CAFETERÍA INCLUYENDO EL INSUMO DE ASEO Y CAFETERÍA PARA LA ADMINISTRACION CENTRAL Y SUS SEDES, Y EL SERVICIO DE ASEO A LAS INSTALACIONES DE LAS INSTITUCIONES EDUCATIVAS DEL MUNCIPIO DE ITAGUI DURANTE EL AÑO 2015</t>
  </si>
  <si>
    <t>279 dias</t>
  </si>
  <si>
    <t>265 dias</t>
  </si>
  <si>
    <t>CLARA CECILIA MUÑOZ                                               Secretaria de Servicios Administrativos                  clara.munoz@itagui.gov.co   Tel 373 76 76  ext 1217,</t>
  </si>
  <si>
    <t>76111500 </t>
  </si>
  <si>
    <t>ARRENDAMIENTO DE UN INMUEBLE PARA LA ATENCIÓN DE USUARIOS A LA DEMANDA LIDERADOS POR LA OFICINA DEL SISBEN, UBICADO EN LA CARRERA 51 N° 54-20 DE ITAGUÍ</t>
  </si>
  <si>
    <t>CELEBRACIÓN DE CONTRATO DE ARRENDAMIENTO DE UN BIEN INMUEBLE UBICADO EN LA CALLE 33 Nº 48-12 DEL MUNICIPIO DE ITAGÜÍ, INSTALACIONES DEL CENTRO DEPORTIVO SAN PIO X, LOCAL DESTINADO PARA CAFETERÍA</t>
  </si>
  <si>
    <t>PRESTACIÓN DE SERVICIOS PROFESIONALES PARA DESARROLLAR EL PROYECTO DE FORMACIÓN A LOS EQUIPOS DE TRABAJO Y ACOMPAÑAMIENTO PERSONAL A DIRECTIVOS Y GRUPO HUMANO DE LA ADMINISTRACIÓN MUNICIPAL DE ITAGÜÍ</t>
  </si>
  <si>
    <t>PRESTACION DE SERVICIOS PROFESIONALES PARA LA ASISTENCIA DE DOS (2) FUNCIONARIAS DE LA SECRETARIA DE SALUD Y PROTECCION SOCIAL AL DIPLOMADO EN HUMANIZACION DE LA ATENCION EN SALUD</t>
  </si>
  <si>
    <t>ADQUISICIÓN DE ELEMENTOS DE PROTECCIÓN PERSONAL Y EQUIPOS DE SEGURIDAD PARA LOS EMPLEADOS CON FUNCIONES MISIONALES EN EL MARCO  DEL PLAN DE SEGURIDAD Y SALUD EN EL TRABAJO DE LA ADMINISTRACIÓN MUNICIPAL DE ITAGÜÍ VIGENCIA 2015</t>
  </si>
  <si>
    <t>PRESTACION DE LOS SERVICIOS PARA DESARROLLAR ACTIVIDADES ENMARCADOS EN EL DECRETO MUNICIPAL N. 1185 DE 28 DE OCTUBRE DEL 2013 PROGRAMA DE BIENESTAR LABORAL ESTIMULOS E INCENTIVOS PARA LOS FUNCIONARIOS DE LA ALCALDIA DE ITAGUI.</t>
  </si>
  <si>
    <t>263 dias</t>
  </si>
  <si>
    <t>233 dias</t>
  </si>
  <si>
    <t>2 dias</t>
  </si>
  <si>
    <t>195 dias</t>
  </si>
  <si>
    <t>Minima Cuantia</t>
  </si>
  <si>
    <t>RECARGA Y MANTENIMIENTO DE LOS EXTINTORES EXISTENTES Y ADQUISICIÓN DE 20 BASES DE PISO PARA EXTINTOR Y CUATRO NUEVOS EXTINTORES PARA USO DE LA ADMINISTRACIÓN MUNICIPAL DE ITAGÜÍ.</t>
  </si>
  <si>
    <t>Tercer  trimestre</t>
  </si>
  <si>
    <t xml:space="preserve">46191601, 
46191618 </t>
  </si>
  <si>
    <t>RESTACIÓN DE SERVICIO PARA REALIZAR EL MANTENIMIENTO PREVENTIVO Y CORRECTIVO  A LOS EQUIPOS DE TELECOMUNICACIONES Y A LAS PLANTAS TELEFÓNICAS, ANÁLISIS DE CUENTA TELEFÓNICAS, DE INTERNET, DE REDES DE VOZ  Y DATOS DEL CENTRO ADMINISTRATIVO CAMI, SEDES DESCENTRALIZADAS E INSTITUCIONES EDUCATIVAS DEL MUNICIPIO DE ITAGUÍ”.</t>
  </si>
  <si>
    <t>4 meses, 16 dias</t>
  </si>
  <si>
    <t>tercer trimestre</t>
  </si>
  <si>
    <t>MANTENIMIENTO CORRECTIVO DE CONTROLADORES LOCALES DE SEMAFOROS TEK Y CAMBIO DE SEMAFOROS DE INCANDESCENTES A LEDS PARA LA RED SEMAFORICA DEL MUNICIPIO DE ITAGUI</t>
  </si>
  <si>
    <t>CONTRATO INTERADMINISTRATIVO VIGENCIA 2015 PARA LA DIVULGACION DE LOS AVANCES, PROGRAMAS Y PROYECTOS QUE REALIZA LA ADMINISTRACION MUNICIPAL DE ITAGUI CON EL FIN DE LOGRAR EL POSICIONAMIENTO EN EL AMBITO LOCAL REGIONAL</t>
  </si>
  <si>
    <t>CONTRATO INTERADMINISTRATIVO PARA LA DIFUSION DE INFORMACION DE LA GESTION, PROGRAMAS, PROYECTOS Y OFERTA INSTITUCIONAL DEL MUNICIPIO DE ITAGUI, CON EL FIN DE MANTENER EL POSICIONAMIENTO DE LA IMAGEN CORPORATIVA A NIVEL LOCAL</t>
  </si>
  <si>
    <t>PRESTACION DE SERVICIOS PROFESIONALES PARA LA DIFUSION DE LAS NOTICIAS DEL MUNICIPIO DE ITAGUI</t>
  </si>
  <si>
    <t>260 dias</t>
  </si>
  <si>
    <t>261 dias</t>
  </si>
  <si>
    <t>248 dias</t>
  </si>
  <si>
    <t>225 dias</t>
  </si>
  <si>
    <t>Contratacion directa</t>
  </si>
  <si>
    <t>LUZ ADRIANA HENAO PULGARIN                                         Jefe Oficina Asesora     Luz.Henao@itagui.gov.co</t>
  </si>
  <si>
    <t>DESARROLLO DE PROCESOS DE CULTURALES ENCAMINADOS A LA FORMACION DE PUBLICO, LA PROYECCION Y LA CONVIVENCIA PACIFICA MEDIANTE LAS ARTES ESCENICAS QUE CONTRIBUYAN A LA INTEGRACION DE LA COMUNIDAD ITAGUISEÑA</t>
  </si>
  <si>
    <t>165 dias</t>
  </si>
  <si>
    <t>minima Cuantia</t>
  </si>
  <si>
    <t>AUNAR  ESFUERZOS  ENTRE EL MUNICIPIO Y EL ASOCIADO A FIN DE EJECUTAR  El DESARROLLO DE PROGRAMAS DIVERSIFICADOS EN DEPORTE ACUATICO, EDUCACIÓN FÍSICA EXTRAESCOLAR Y RECREACIÓN, DIRIGIDOS A LAS ACTIVIDADES PROPIAS QUE SE EJECUTAN EN EL ACUAPARQUE  DITAIRES DEL MUNICIPIO DE ITAGÜI  A TODA LA COMUNIDAD </t>
  </si>
  <si>
    <t>tercer  trimestre</t>
  </si>
  <si>
    <t xml:space="preserve">AUNAR ESFUERZOS A   FIN DE EJECUTAR CONJUNTAMENTE EL DESARROLLO DE PROGRAMAS DIVERSIFICADOS EN DEPORTE EDUCACION FISICA EXTRAESCOLAR Y RECREACION DIRIGIDOS A TODOS LOS GRUPOS  POBLACIONALES DEL MUNICIPIO DE ITAGUI DEL AÑO 2015 EN SU SEGUNDA FASE </t>
  </si>
  <si>
    <t>Nacional</t>
  </si>
  <si>
    <t>Compraventa de implementación deportiva, recreativa y para la educación física extraescolar, necesaria para  el desarrollo de los programas y proyectos diversificados en deporte, educación física extraescolar y recreación del Municipio de Itagüí</t>
  </si>
  <si>
    <t>Subasta Inversa</t>
  </si>
  <si>
    <t>491416, 491615, 491616, 491716, 491816, 492215 y 551217</t>
  </si>
  <si>
    <t xml:space="preserve">ALEX HUMBERTO ACOSTA
Secretario de Deportes y Recreación
Telefono: 374 81 96
</t>
  </si>
  <si>
    <t>PRESTACION DE SERVICIOS PROFESIONALES PARA LA GESTION INTEGRAL DE LA SECRETARIA DE SALUD Y PROTECCION SOCIAL DE MANERA ESPECIFICA EN EL COMPONENTE DE ASEGURAMIENTO EN LA SALUD DEL MUNICIPIO DE ITAGUI</t>
  </si>
  <si>
    <t>PRESTACION DE SERVICIOS PROFESIONALES PARA LA INSPECCION SEGUIMIENTOS Y CONTROL A LOS PROCESOS DEL AREA DE SALUD PUBLICA DE LA SECRETARIA DE SALUD Y PROTECCION SOCIAL</t>
  </si>
  <si>
    <t>PRESTACION DE SEVICIOS PROFESIONALES PARA LA GESTION INTEGRAL DE LA SECRETARIA DE SALUD Y PROTECCION SOCIAL DE MANERA ESPECIFICA EN EL COMPONENTE DE PRESTACION DE SERVICIOS DE SALUD</t>
  </si>
  <si>
    <t>PRESTAR LOS SERVICIOS DEL PRIMER NIVEL DE COMPLEJIDAD CONTEMPLADOS EN LA RESOLUCION 5261 DE 1994, DECRETO 4747 DE 2007 Y RESOLUCION 5334 DE 2008 A LA POBLACION POBRE NO ASEGURADA "VINCULADOS" SIN CAPACIDAD DE PAGO IDENTIFICADA POR EL SISBEN NET EN LOS NIVELES 1, 2 Y 3 (SEGUN RESOLUCION 3778 DE AGOSTO DE 2011 Y CIRCULAR 155 DE 29 DE DICIEMBRE DE 2011 DE LA DIRECCION LOCAL DE SALUD DE ITAGUI) COMO TAMBIEN A LA POBLACION CENSAL ESPECIAL CONFORMADA POR: HABITANTES DE CALLE, DESPLAZADOS, DESMOVILIZADOS, MENORES EN ESTADO DE ABANDONO REMITIDOSPOR EL ICBF, ADULTOS MAYORES Y PERSONAS EN CONDICION DE DISCAPACIDAD</t>
  </si>
  <si>
    <t>ATENCION DOMICILIARIA EN SALUD A LA POBLACION POBRE NO AFILIADA IDENTIFICADA POR EL SISBEN NET EN LOS NIVELES 1, 2 Y 3 SEGÚN RESOLUCION 3778 DE AGOSTO 30 DE 2011 Y CIRCULAR 155 DEL 29 DE DICIEMBRE DE 2011 DE LA DIRECCION LOCAL DE SALUD DE ITAGUI COMO TAMBIEN A LA POBLACION CENSAL ESPECIAL (HABITANTES DE CALLE, DESPLAZADOS, DESMOVILIZADOS MENORES EN ESTADO DE ABANDONO REMITIDOS POR EL ICBF Y ADULTOS MAYORES BAJO PROTECCION) CON EPOC SEVERO, DIFICULTAD FISICA Y/O MENTAL MODERADA O SEVERA QUE LE IMPIDAN EL FACIL ACCESO A LOS SERVICIOS DE SALUD EN EL MUNICIPIO DE ITAGUI</t>
  </si>
  <si>
    <t>REALIZAR ACCIONES DE ATENCION PRIMARIA EN SALUD MEDIANTE LA GESTION DEL RIESGO LA VIGILANCIA Y CONTROL EPIDEMIOLOGICO E INMUNOLOGICO EN EL MUNICIPIO DE ITAGUI</t>
  </si>
  <si>
    <t>OPERACIÓN LOGISTICA  PARA EL  DESARROLLO DE LOS PROGRAMAS SOCIALES DE SEGURIDAD ALIMENTARIA Y NUTRICIONAL DEL MUNICIPIO DE ITAGUI EN EL AÑO 2015</t>
  </si>
  <si>
    <t>CONSULTORÍA PARA DESARROLLAR LA INTERVENTORÍA TÉCNICA, ADMINISTRATIVA, LEGAL Y FINANCIERA A LA OPERACIÓN LOGÍSTICA PARA EL DESARROLLO DE LOS PROGRAMAS SOCIALES DE SEGURIDAD ALIMENTARIA Y NUTRICIONAL DEL MUNICIPIO DE ITAGUI EN EL AÑO 2015.</t>
  </si>
  <si>
    <t>PRESTACION DE SERVICIOS PROFESIONALES PARA EL APOYO DE LA GESTION INTEGRAL DEL SISTEMA DE INFORMACION EN SALUD DE LA SECRETARIA DE SALUD Y PROTECCION SOCIAL</t>
  </si>
  <si>
    <t>PRESTACION DE SERVICIOS PARA EL ANALISIS FISICOQUIMICOS Y MICROBIOLOGICOS DE LA CALIDAD DEL AGUA DE CONSUMO HUMANO, DE USO RECREATIVOY DE LOS ALIMENTOS COMERCIALIZADOS EN EL MUNICIPIO DE ITAGUI</t>
  </si>
  <si>
    <t>ADOPTAR BASES DE COOPERACION MUTUA PARA EL FORTALECIMIENTO DEL SUBSISTEMA INTEGRADO DE INFORMACION EN SALUD EN LA SECRETARIA DE SALUD Y PROTECCION SOCIAL</t>
  </si>
  <si>
    <t>REALIZAR ACCIONES DE SALUD PUBLICA EN EL MUNICIPIO DE ITAGUI SEGÚN LINEAMIENTOS DEL PLAN DECENAL DE SALUD PUBLICA</t>
  </si>
  <si>
    <t>PRESTACION DE SERVICIOS PROFESIONALES PARA LA GESTION INTEGRAL DE LA SECRETARIA DE SALUD Y PROTECCION SOCIAL DE MANERA ESPECIFICA EN EL APOYO A LA FORMULACION Y SEGUIMIENTO DEL PLAN DECENAL DE SALUD E IMPLEMENTACION DE COMPONENTES DEL SISTEMA OBLIGATORIO DE GARANTIA DE LA CALIDAD</t>
  </si>
  <si>
    <t>343 dias</t>
  </si>
  <si>
    <t>328 dias</t>
  </si>
  <si>
    <t>324 dias</t>
  </si>
  <si>
    <t>325 dias</t>
  </si>
  <si>
    <t>293 dias</t>
  </si>
  <si>
    <t>289 dias</t>
  </si>
  <si>
    <t>Gloria Cristina Ortiz Cano
Subsecretaria de Aseguramiento en salud
Tel: 3737676 ext 1252</t>
  </si>
  <si>
    <t>Gloria Cristina Ortiz Cano
Subsecretaria de Aseguramiento en salud
Tel: 3737676 ext 1253</t>
  </si>
  <si>
    <t>Gloria Cristina Ortiz Cano
Subsecretaria de Aseguramiento en salud
Tel: 3737676 ext 1254</t>
  </si>
  <si>
    <t>Gloria Cristina Ortiz Cano
Subsecretaria de Aseguramiento en salud
Tel: 3737676 ext 1255</t>
  </si>
  <si>
    <t>Gloria Cristina Ortiz Cano
Subsecretaria de Aseguramiento en salud
Tel: 3737676 ext 1256</t>
  </si>
  <si>
    <t>Gloria Cristina Ortiz Cano
Subsecretaria de Aseguramiento en salud
Tel: 3737676 ext 1257</t>
  </si>
  <si>
    <t>Gloria Cristina Ortiz Cano
Subsecretaria de Aseguramiento en salud
Tel: 3737676 ext 1258</t>
  </si>
  <si>
    <t>Gloria Cristina Ortiz Cano
Subsecretaria de Aseguramiento en salud
Tel: 3737676 ext 1259</t>
  </si>
  <si>
    <t>Aunar esfuerzos, coordinar acciones conjuntas a fin de brindar atención integral a  Cuarenta Adultos Mayores en situación de vulnerabilidad critica del Municipio de Itagüí</t>
  </si>
  <si>
    <t>Tercer Trimestre 2015</t>
  </si>
  <si>
    <t>4 meses, 29 dias</t>
  </si>
  <si>
    <t xml:space="preserve"> Adquirir e Instalar un archivador rodante, para la secretaria jurídica - oficina de cobro coactivo del Municipio de Itagüí. Contrato de Obra. </t>
  </si>
  <si>
    <t>minima cuantia</t>
  </si>
  <si>
    <t>Prestacion del servicio de localizacion GPS mediante equipos AVL para los organismos de seguridad del municipio de Itagui</t>
  </si>
  <si>
    <t>42172001 42311505 42311518 42311708 42312313 42172101 42181801 42201714 53131609</t>
  </si>
  <si>
    <t>Adquirir dotacion para los botiquines y el puesto de primeros auxilios de la administracion municipal de itagui vigencia 2015</t>
  </si>
  <si>
    <t>20 de octubre de 2015</t>
  </si>
  <si>
    <t>ANUAR ESFUERZOS TECNICOS  ADMINISTRATIVOS FINANCIEROS Y COODINAR ACCIONES CONJUNTAS A FIN DE EJECUTAR PROGRAMAS Y PROYECTOS DE LA POBLACION OBJETO DE ATENCION DE LA SECRETARIA DE PARTICIPACION E INCLUSION SOCIAL IMPLEMENTAR DESARROLLAR Y EJECUTAR ACCIONES ESTRATEGICAS DE LA DIRECCION DE CULTURA Y EVENTOS DE CONNOTACION CULTURA Y DESARROLLA CONJUNTAMENTE LA AGENDA DEL PLAN DE BIENESTAR LABORAL DEL MUNICIPIO DE ITAGUI EN EL SEGUNDO SEMESTRE DE 2015</t>
  </si>
  <si>
    <t xml:space="preserve">PRESTACION DE SERVICIOS DE APOYO A LA GESTION PARA EL DESARROLLO DE JORNADAS DE ATENCION INTEGRAL Y BIENESTAR SOCIAL DIRIGIDA A LA POBLACION OBJETO DE ATENCION DE LA SECRETARIA DE PARTICIPACION E INCLUSION SOCIAL </t>
  </si>
  <si>
    <t>ESTRATEGIAS COMUNITARIAS DE INTEGRACION EN LA TEMPORADA NAVIDEÑA</t>
  </si>
  <si>
    <t xml:space="preserve">LICITACION </t>
  </si>
  <si>
    <t>901315, 601410</t>
  </si>
  <si>
    <t>901315, 601410, 801416, 931417</t>
  </si>
  <si>
    <t>701218, 701220</t>
  </si>
  <si>
    <t>POR MEDIO DE ESTE INSTRUMENTO Y DENTRO DE LA INDEPENDENCIA QUE LE ES PROPIA A LAS ENTIDADES SIGNATARIAS, ESTAS SE COMPROMETEN A DESARROLLAR Y EJECUTAR EL PROYECTO CONFORMADO POR 114 VIVIENDAS VIS (135 SMMV) Y 76 VIVIENDAS TIPO (70 SMMV), TORRE CON 49 PARQUEADEROS Y ZONA SOCIAL, DESTINADOS PARA FUNCIONARIOS PUBLICOS, DOCENTES, TRABAJADORES OFICIALES, PENSIONADOS Y JUBILADOS DEL MUNICIPIO DE ITAGUI AFILIADOS A COMFAMA</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</si>
</sst>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0_);_(* \(#,##0\);_(* &quot;-&quot;??_);_(@_)"/>
    <numFmt numFmtId="171" formatCode="_-* #,##0_-;\-* #,##0_-;_-* &quot;-&quot;??_-;_-@_-"/>
    <numFmt numFmtId="172" formatCode="&quot;$&quot;\ #,##0"/>
    <numFmt numFmtId="173" formatCode="_(&quot;$&quot;\ * #,##0.0_);_(&quot;$&quot;\ * \(#,##0.0\);_(&quot;$&quot;\ * &quot;-&quot;??_);_(@_)"/>
    <numFmt numFmtId="174" formatCode="_(&quot;$&quot;\ * #,##0.000_);_(&quot;$&quot;\ * \(#,##0.000\);_(&quot;$&quot;\ * &quot;-&quot;??_);_(@_)"/>
    <numFmt numFmtId="175" formatCode="_(&quot;$&quot;\ * #,##0.0000_);_(&quot;$&quot;\ * \(#,##0.0000\);_(&quot;$&quot;\ * &quot;-&quot;??_);_(@_)"/>
  </numFmts>
  <fonts count="66">
    <font>
      <sz val="11"/>
      <color theme="1"/>
      <name val="Calibri"/>
      <family val="2"/>
    </font>
    <font>
      <sz val="11"/>
      <color indexed="8"/>
      <name val="Calibri"/>
      <family val="2"/>
    </font>
    <font>
      <sz val="10"/>
      <color indexed="8"/>
      <name val="Arial"/>
      <family val="2"/>
    </font>
    <font>
      <sz val="10"/>
      <name val="Arial"/>
      <family val="2"/>
    </font>
    <font>
      <sz val="9"/>
      <color indexed="8"/>
      <name val="Calibri"/>
      <family val="2"/>
    </font>
    <font>
      <sz val="10"/>
      <color indexed="10"/>
      <name val="Arial"/>
      <family val="2"/>
    </font>
    <font>
      <i/>
      <sz val="9"/>
      <color indexed="8"/>
      <name val="Calibri"/>
      <family val="2"/>
    </font>
    <font>
      <b/>
      <sz val="9"/>
      <name val="Calibri"/>
      <family val="2"/>
    </font>
    <font>
      <sz val="9"/>
      <name val="Calibri"/>
      <family val="2"/>
    </font>
    <font>
      <u val="single"/>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indexed="9"/>
      <name val="Arial"/>
      <family val="2"/>
    </font>
    <font>
      <b/>
      <sz val="10"/>
      <color indexed="8"/>
      <name val="Arial"/>
      <family val="2"/>
    </font>
    <font>
      <sz val="10"/>
      <color indexed="8"/>
      <name val="Calibri"/>
      <family val="2"/>
    </font>
    <font>
      <u val="single"/>
      <sz val="10"/>
      <color indexed="12"/>
      <name val="Arial"/>
      <family val="2"/>
    </font>
    <font>
      <sz val="10"/>
      <name val="Calibri"/>
      <family val="2"/>
    </font>
    <font>
      <sz val="12"/>
      <color indexed="8"/>
      <name val="Arial"/>
      <family val="2"/>
    </font>
    <font>
      <b/>
      <sz val="12"/>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sz val="10"/>
      <color theme="1"/>
      <name val="Arial"/>
      <family val="2"/>
    </font>
    <font>
      <sz val="11"/>
      <color theme="0"/>
      <name val="Arial"/>
      <family val="2"/>
    </font>
    <font>
      <b/>
      <sz val="10"/>
      <color theme="1"/>
      <name val="Arial"/>
      <family val="2"/>
    </font>
    <font>
      <sz val="10"/>
      <color theme="1"/>
      <name val="Calibri"/>
      <family val="2"/>
    </font>
    <font>
      <u val="single"/>
      <sz val="10"/>
      <color theme="10"/>
      <name val="Arial"/>
      <family val="2"/>
    </font>
    <font>
      <sz val="9"/>
      <color theme="1"/>
      <name val="Calibri"/>
      <family val="2"/>
    </font>
    <font>
      <sz val="10"/>
      <color rgb="FF000000"/>
      <name val="Arial"/>
      <family val="2"/>
    </font>
    <font>
      <sz val="12"/>
      <color theme="1"/>
      <name val="Arial"/>
      <family val="2"/>
    </font>
    <font>
      <b/>
      <sz val="12"/>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color indexed="63"/>
      </left>
      <right style="thin"/>
      <top>
        <color indexed="63"/>
      </top>
      <bottom>
        <color indexed="63"/>
      </botto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30">
    <xf numFmtId="0" fontId="0" fillId="0" borderId="0" xfId="0" applyFont="1" applyAlignment="1">
      <alignment/>
    </xf>
    <xf numFmtId="0" fontId="55" fillId="23" borderId="10" xfId="39" applyFont="1" applyBorder="1" applyAlignment="1">
      <alignment horizontal="center" vertical="center" wrapText="1"/>
    </xf>
    <xf numFmtId="0" fontId="55" fillId="23" borderId="11" xfId="39" applyFont="1" applyBorder="1" applyAlignment="1">
      <alignment horizontal="center" vertical="center" wrapText="1"/>
    </xf>
    <xf numFmtId="0" fontId="55" fillId="23" borderId="12" xfId="39" applyFont="1" applyBorder="1" applyAlignment="1">
      <alignment horizontal="center" vertical="center" wrapText="1"/>
    </xf>
    <xf numFmtId="49" fontId="56" fillId="33" borderId="13" xfId="0" applyNumberFormat="1" applyFont="1" applyFill="1" applyBorder="1" applyAlignment="1">
      <alignment horizontal="center" vertical="center" wrapText="1"/>
    </xf>
    <xf numFmtId="0" fontId="57" fillId="23" borderId="11" xfId="39" applyFont="1" applyBorder="1" applyAlignment="1">
      <alignment horizontal="center" vertical="center" wrapText="1"/>
    </xf>
    <xf numFmtId="0" fontId="58" fillId="0" borderId="10"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59" fillId="0" borderId="0" xfId="0" applyFont="1" applyAlignment="1">
      <alignment horizontal="center" vertical="center" wrapText="1"/>
    </xf>
    <xf numFmtId="0" fontId="56" fillId="0" borderId="0" xfId="0" applyFont="1" applyAlignment="1">
      <alignment horizontal="center" vertical="center" wrapText="1"/>
    </xf>
    <xf numFmtId="0" fontId="59" fillId="0" borderId="0" xfId="0" applyFont="1" applyFill="1" applyAlignment="1">
      <alignment horizontal="center" vertical="center" wrapText="1"/>
    </xf>
    <xf numFmtId="0" fontId="56" fillId="0" borderId="0" xfId="0" applyFont="1" applyFill="1" applyAlignment="1">
      <alignment horizontal="center" vertical="center" wrapText="1"/>
    </xf>
    <xf numFmtId="0" fontId="54" fillId="0" borderId="0" xfId="0" applyFont="1" applyAlignment="1">
      <alignment horizontal="center" vertical="center"/>
    </xf>
    <xf numFmtId="0" fontId="56" fillId="0" borderId="16" xfId="0" applyFont="1" applyBorder="1" applyAlignment="1">
      <alignment horizontal="center" vertical="center" wrapText="1"/>
    </xf>
    <xf numFmtId="0" fontId="0" fillId="0" borderId="17" xfId="0" applyBorder="1" applyAlignment="1">
      <alignment horizontal="center" vertical="center"/>
    </xf>
    <xf numFmtId="0" fontId="3" fillId="0" borderId="12" xfId="0" applyFont="1" applyFill="1" applyBorder="1" applyAlignment="1">
      <alignment vertical="center" wrapText="1"/>
    </xf>
    <xf numFmtId="0" fontId="3" fillId="0" borderId="18" xfId="0" applyFont="1" applyFill="1" applyBorder="1" applyAlignment="1">
      <alignment vertical="center" wrapText="1"/>
    </xf>
    <xf numFmtId="0" fontId="60" fillId="0" borderId="18" xfId="46" applyFont="1" applyFill="1" applyBorder="1" applyAlignment="1">
      <alignment vertical="center" wrapText="1"/>
    </xf>
    <xf numFmtId="0" fontId="3" fillId="0" borderId="19" xfId="0" applyFont="1" applyFill="1" applyBorder="1" applyAlignment="1">
      <alignment vertical="center" wrapText="1"/>
    </xf>
    <xf numFmtId="0" fontId="55" fillId="23" borderId="11" xfId="39" applyFont="1" applyBorder="1" applyAlignment="1">
      <alignment vertical="center" wrapText="1"/>
    </xf>
    <xf numFmtId="0" fontId="57" fillId="23" borderId="11" xfId="39" applyFont="1" applyBorder="1" applyAlignment="1">
      <alignment vertical="center" wrapText="1"/>
    </xf>
    <xf numFmtId="0" fontId="0" fillId="33" borderId="0" xfId="0" applyFill="1" applyAlignment="1">
      <alignment horizontal="center" vertical="center" wrapText="1"/>
    </xf>
    <xf numFmtId="49" fontId="56" fillId="33" borderId="0" xfId="0" applyNumberFormat="1"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3" xfId="0" applyFont="1" applyFill="1" applyBorder="1" applyAlignment="1">
      <alignment vertical="center" wrapText="1"/>
    </xf>
    <xf numFmtId="0" fontId="56" fillId="33" borderId="13" xfId="0" applyFont="1" applyFill="1" applyBorder="1" applyAlignment="1">
      <alignment horizontal="center" vertical="center" wrapText="1"/>
    </xf>
    <xf numFmtId="3" fontId="56" fillId="33" borderId="13" xfId="0" applyNumberFormat="1"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vertical="center"/>
    </xf>
    <xf numFmtId="0" fontId="0" fillId="33" borderId="18" xfId="0" applyFill="1" applyBorder="1" applyAlignment="1">
      <alignment horizontal="center" vertical="center" wrapText="1"/>
    </xf>
    <xf numFmtId="3" fontId="2" fillId="33" borderId="13" xfId="49" applyNumberFormat="1" applyFont="1" applyFill="1" applyBorder="1" applyAlignment="1">
      <alignment horizontal="center" vertical="center" wrapText="1"/>
    </xf>
    <xf numFmtId="170" fontId="2" fillId="33" borderId="13" xfId="51" applyNumberFormat="1" applyFont="1" applyFill="1" applyBorder="1" applyAlignment="1">
      <alignment horizontal="center" vertical="center" wrapText="1"/>
    </xf>
    <xf numFmtId="0" fontId="56" fillId="33" borderId="20" xfId="0" applyFont="1" applyFill="1" applyBorder="1" applyAlignment="1">
      <alignment vertical="center" wrapText="1"/>
    </xf>
    <xf numFmtId="0" fontId="0" fillId="33" borderId="13" xfId="0" applyFill="1" applyBorder="1" applyAlignment="1">
      <alignment horizontal="center" vertical="center" wrapText="1"/>
    </xf>
    <xf numFmtId="165" fontId="0" fillId="33" borderId="13" xfId="0" applyNumberFormat="1" applyFill="1" applyBorder="1" applyAlignment="1">
      <alignment horizontal="center" vertical="center" wrapText="1"/>
    </xf>
    <xf numFmtId="0" fontId="3" fillId="0" borderId="18" xfId="0" applyFont="1" applyFill="1" applyBorder="1" applyAlignment="1">
      <alignment horizontal="left" vertical="center" wrapText="1"/>
    </xf>
    <xf numFmtId="44" fontId="0" fillId="0" borderId="0" xfId="52" applyFont="1" applyAlignment="1">
      <alignment horizontal="center" vertical="center" wrapText="1"/>
    </xf>
    <xf numFmtId="14" fontId="2" fillId="33" borderId="13" xfId="0" applyNumberFormat="1"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21" xfId="0" applyFont="1" applyFill="1" applyBorder="1" applyAlignment="1">
      <alignment vertical="center" wrapText="1"/>
    </xf>
    <xf numFmtId="0" fontId="57" fillId="23" borderId="22" xfId="39" applyFont="1" applyBorder="1" applyAlignment="1">
      <alignment horizontal="center" vertical="center" wrapText="1"/>
    </xf>
    <xf numFmtId="0" fontId="57" fillId="23" borderId="23" xfId="39" applyFont="1" applyBorder="1" applyAlignment="1">
      <alignment horizontal="center" vertical="center" wrapText="1"/>
    </xf>
    <xf numFmtId="0" fontId="56" fillId="0" borderId="13" xfId="0" applyFont="1" applyBorder="1" applyAlignment="1">
      <alignment horizontal="center" vertical="center" wrapText="1"/>
    </xf>
    <xf numFmtId="0" fontId="0" fillId="0" borderId="13" xfId="0" applyBorder="1" applyAlignment="1">
      <alignment vertical="center" wrapText="1"/>
    </xf>
    <xf numFmtId="0" fontId="56" fillId="0" borderId="13" xfId="0" applyFont="1" applyBorder="1" applyAlignment="1">
      <alignment vertical="center" wrapText="1"/>
    </xf>
    <xf numFmtId="0" fontId="61" fillId="33" borderId="14"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3" xfId="0" applyFont="1" applyFill="1" applyBorder="1" applyAlignment="1">
      <alignment horizontal="center" wrapText="1"/>
    </xf>
    <xf numFmtId="0" fontId="3" fillId="33" borderId="13" xfId="0" applyFont="1" applyFill="1" applyBorder="1" applyAlignment="1">
      <alignment vertical="center" wrapText="1"/>
    </xf>
    <xf numFmtId="0" fontId="0" fillId="33" borderId="14" xfId="0" applyFill="1" applyBorder="1" applyAlignment="1">
      <alignment horizontal="center" vertical="center" wrapText="1"/>
    </xf>
    <xf numFmtId="14" fontId="0" fillId="33" borderId="13" xfId="0" applyNumberFormat="1" applyFill="1" applyBorder="1" applyAlignment="1">
      <alignment horizontal="center" vertical="center" wrapText="1"/>
    </xf>
    <xf numFmtId="0" fontId="0" fillId="33" borderId="13" xfId="0" applyFill="1" applyBorder="1" applyAlignment="1">
      <alignment wrapText="1"/>
    </xf>
    <xf numFmtId="0" fontId="0" fillId="33" borderId="24" xfId="0" applyFill="1" applyBorder="1" applyAlignment="1">
      <alignment wrapText="1"/>
    </xf>
    <xf numFmtId="0" fontId="0" fillId="33" borderId="14" xfId="0" applyFill="1" applyBorder="1" applyAlignment="1">
      <alignment wrapText="1"/>
    </xf>
    <xf numFmtId="0" fontId="3" fillId="33" borderId="25" xfId="0" applyFont="1" applyFill="1" applyBorder="1" applyAlignment="1">
      <alignment vertical="center" wrapText="1"/>
    </xf>
    <xf numFmtId="0" fontId="3" fillId="33" borderId="26" xfId="0" applyFont="1" applyFill="1" applyBorder="1" applyAlignment="1">
      <alignment vertical="center" wrapText="1"/>
    </xf>
    <xf numFmtId="0" fontId="3" fillId="33" borderId="14" xfId="0" applyFont="1" applyFill="1" applyBorder="1" applyAlignment="1">
      <alignment vertical="center" wrapText="1"/>
    </xf>
    <xf numFmtId="49" fontId="56" fillId="33" borderId="26"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44" fontId="56" fillId="33" borderId="13" xfId="52"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44" fontId="56" fillId="0" borderId="13" xfId="52" applyFont="1" applyFill="1" applyBorder="1" applyAlignment="1">
      <alignment horizontal="center" vertical="center" wrapText="1"/>
    </xf>
    <xf numFmtId="3" fontId="56" fillId="0" borderId="13" xfId="0" applyNumberFormat="1"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62" fillId="34" borderId="0" xfId="0" applyFont="1" applyFill="1" applyBorder="1" applyAlignment="1">
      <alignment horizontal="justify" vertical="center" wrapText="1"/>
    </xf>
    <xf numFmtId="0" fontId="62" fillId="34" borderId="0" xfId="0" applyFont="1" applyFill="1" applyBorder="1" applyAlignment="1">
      <alignment horizontal="center" vertical="center" wrapText="1"/>
    </xf>
    <xf numFmtId="3" fontId="56" fillId="33" borderId="0" xfId="0" applyNumberFormat="1" applyFont="1" applyFill="1" applyBorder="1" applyAlignment="1">
      <alignment horizontal="center" vertical="center" wrapText="1"/>
    </xf>
    <xf numFmtId="0" fontId="61" fillId="0" borderId="13" xfId="0" applyFont="1" applyFill="1" applyBorder="1" applyAlignment="1">
      <alignment horizontal="left" vertical="top" wrapText="1"/>
    </xf>
    <xf numFmtId="0" fontId="8" fillId="0" borderId="13" xfId="0" applyFont="1" applyFill="1" applyBorder="1" applyAlignment="1">
      <alignment horizontal="left" vertical="top" wrapText="1"/>
    </xf>
    <xf numFmtId="0" fontId="61"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61"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7" xfId="0" applyFont="1" applyFill="1" applyBorder="1" applyAlignment="1">
      <alignment horizontal="center" vertical="center" wrapText="1"/>
    </xf>
    <xf numFmtId="0" fontId="56" fillId="0" borderId="13" xfId="0" applyFont="1" applyFill="1" applyBorder="1" applyAlignment="1">
      <alignment horizontal="center" vertical="center" wrapText="1"/>
    </xf>
    <xf numFmtId="164" fontId="56" fillId="33" borderId="13" xfId="52" applyNumberFormat="1" applyFont="1" applyFill="1" applyBorder="1" applyAlignment="1">
      <alignment horizontal="center" vertical="center" wrapText="1"/>
    </xf>
    <xf numFmtId="164" fontId="56" fillId="0" borderId="13" xfId="52" applyNumberFormat="1" applyFont="1" applyFill="1" applyBorder="1" applyAlignment="1">
      <alignment horizontal="center" vertical="center" wrapText="1"/>
    </xf>
    <xf numFmtId="164" fontId="8" fillId="0" borderId="13" xfId="52" applyNumberFormat="1" applyFont="1" applyFill="1" applyBorder="1" applyAlignment="1">
      <alignment horizontal="right" vertical="center" wrapText="1"/>
    </xf>
    <xf numFmtId="0" fontId="33" fillId="0" borderId="13" xfId="0" applyFont="1" applyFill="1" applyBorder="1" applyAlignment="1">
      <alignment horizontal="left" vertical="center" wrapText="1"/>
    </xf>
    <xf numFmtId="0" fontId="8" fillId="0" borderId="13" xfId="0" applyFont="1" applyFill="1" applyBorder="1" applyAlignment="1">
      <alignment vertical="center" wrapText="1"/>
    </xf>
    <xf numFmtId="0" fontId="0" fillId="33" borderId="13" xfId="0" applyFill="1" applyBorder="1" applyAlignment="1" quotePrefix="1">
      <alignment horizontal="center" vertical="center" wrapText="1"/>
    </xf>
    <xf numFmtId="3" fontId="8" fillId="0" borderId="13" xfId="0" applyNumberFormat="1" applyFont="1" applyFill="1" applyBorder="1" applyAlignment="1">
      <alignment horizontal="right" vertical="center" wrapText="1"/>
    </xf>
    <xf numFmtId="14" fontId="61" fillId="0" borderId="13" xfId="0" applyNumberFormat="1" applyFont="1" applyFill="1" applyBorder="1" applyAlignment="1">
      <alignment horizontal="center" vertical="center"/>
    </xf>
    <xf numFmtId="14" fontId="8" fillId="0" borderId="13" xfId="0" applyNumberFormat="1" applyFont="1" applyFill="1" applyBorder="1" applyAlignment="1">
      <alignment horizontal="center" vertical="center"/>
    </xf>
    <xf numFmtId="0" fontId="8" fillId="0" borderId="13" xfId="0" applyFont="1" applyFill="1" applyBorder="1" applyAlignment="1">
      <alignment wrapText="1"/>
    </xf>
    <xf numFmtId="44" fontId="3" fillId="0" borderId="13" xfId="52" applyFont="1" applyFill="1" applyBorder="1" applyAlignment="1">
      <alignment horizontal="right" vertical="center" wrapText="1"/>
    </xf>
    <xf numFmtId="164" fontId="3" fillId="0" borderId="13" xfId="52" applyNumberFormat="1" applyFont="1" applyFill="1" applyBorder="1" applyAlignment="1">
      <alignment horizontal="right" vertical="center" wrapText="1"/>
    </xf>
    <xf numFmtId="0" fontId="8" fillId="33" borderId="13" xfId="0" applyFont="1" applyFill="1" applyBorder="1" applyAlignment="1">
      <alignment horizontal="left" vertical="center" wrapText="1"/>
    </xf>
    <xf numFmtId="164" fontId="2" fillId="33" borderId="13" xfId="52"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14" fontId="8" fillId="33" borderId="13" xfId="0" applyNumberFormat="1" applyFont="1" applyFill="1" applyBorder="1" applyAlignment="1">
      <alignment horizontal="center" vertical="center"/>
    </xf>
    <xf numFmtId="164" fontId="3" fillId="33" borderId="13" xfId="52" applyNumberFormat="1" applyFont="1" applyFill="1" applyBorder="1" applyAlignment="1">
      <alignment horizontal="right" vertical="center" wrapText="1"/>
    </xf>
    <xf numFmtId="164" fontId="0" fillId="33" borderId="13" xfId="52" applyNumberFormat="1" applyFont="1" applyFill="1" applyBorder="1" applyAlignment="1">
      <alignment horizontal="center" vertical="center" wrapText="1"/>
    </xf>
    <xf numFmtId="0" fontId="0" fillId="33" borderId="18" xfId="0" applyFill="1" applyBorder="1" applyAlignment="1">
      <alignment vertical="center" wrapText="1"/>
    </xf>
    <xf numFmtId="165" fontId="0" fillId="33" borderId="13" xfId="0" applyNumberFormat="1" applyFill="1" applyBorder="1" applyAlignment="1">
      <alignment horizontal="right"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165" fontId="0" fillId="33" borderId="26" xfId="0" applyNumberFormat="1" applyFill="1" applyBorder="1" applyAlignment="1">
      <alignment horizontal="center" vertical="center" wrapText="1"/>
    </xf>
    <xf numFmtId="165" fontId="0" fillId="33" borderId="26" xfId="0" applyNumberFormat="1" applyFill="1" applyBorder="1" applyAlignment="1">
      <alignment horizontal="right" vertical="center" wrapText="1"/>
    </xf>
    <xf numFmtId="0" fontId="3" fillId="33" borderId="18" xfId="39" applyFont="1" applyFill="1" applyBorder="1" applyAlignment="1">
      <alignment horizontal="center" vertical="center" wrapText="1"/>
    </xf>
    <xf numFmtId="0" fontId="56" fillId="34" borderId="13" xfId="0" applyFont="1" applyFill="1" applyBorder="1" applyAlignment="1">
      <alignment horizontal="center" vertical="center" wrapText="1"/>
    </xf>
    <xf numFmtId="164" fontId="62" fillId="34" borderId="0" xfId="52" applyNumberFormat="1" applyFont="1" applyFill="1" applyBorder="1" applyAlignment="1">
      <alignment horizontal="center" vertical="center" wrapText="1"/>
    </xf>
    <xf numFmtId="164" fontId="62" fillId="34" borderId="18" xfId="52"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8" fillId="0" borderId="17" xfId="0" applyFont="1" applyBorder="1" applyAlignment="1">
      <alignment horizontal="center" vertical="center"/>
    </xf>
    <xf numFmtId="0" fontId="63" fillId="0" borderId="28"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4" fillId="0" borderId="17" xfId="0" applyFont="1" applyBorder="1" applyAlignment="1">
      <alignment horizontal="center" vertical="center"/>
    </xf>
    <xf numFmtId="0" fontId="65" fillId="0" borderId="17" xfId="0" applyFont="1" applyBorder="1" applyAlignment="1">
      <alignment horizontal="center" vertical="center" wrapText="1"/>
    </xf>
    <xf numFmtId="0" fontId="0" fillId="0" borderId="13" xfId="0" applyBorder="1" applyAlignment="1">
      <alignment horizontal="center" vertical="center" wrapText="1"/>
    </xf>
    <xf numFmtId="0" fontId="8" fillId="33" borderId="13" xfId="0" applyFont="1" applyFill="1" applyBorder="1" applyAlignment="1">
      <alignment horizontal="center" vertical="center"/>
    </xf>
    <xf numFmtId="0" fontId="8" fillId="33" borderId="1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uario\Desktop\clao\infra\CONSECUTIVOS%20CONTRATOS%202015%20(Autoguar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DE DATOS"/>
      <sheetName val="Hoja1"/>
    </sheetNames>
    <sheetDataSet>
      <sheetData sheetId="0">
        <row r="64">
          <cell r="BB64">
            <v>843800000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18"/>
  <sheetViews>
    <sheetView tabSelected="1" zoomScalePageLayoutView="0" workbookViewId="0" topLeftCell="A122">
      <selection activeCell="C72" sqref="C72"/>
    </sheetView>
  </sheetViews>
  <sheetFormatPr defaultColWidth="10.8515625" defaultRowHeight="15"/>
  <cols>
    <col min="1" max="1" width="10.8515625" style="10" customWidth="1"/>
    <col min="2" max="2" width="25.7109375" style="10" customWidth="1"/>
    <col min="3" max="3" width="66.421875" style="9" customWidth="1"/>
    <col min="4" max="4" width="20.8515625" style="10" customWidth="1"/>
    <col min="5" max="5" width="15.140625" style="10" customWidth="1"/>
    <col min="6" max="6" width="17.421875" style="10" customWidth="1"/>
    <col min="7" max="7" width="11.8515625" style="10" customWidth="1"/>
    <col min="8" max="8" width="21.28125" style="10" customWidth="1"/>
    <col min="9" max="9" width="17.7109375" style="10" customWidth="1"/>
    <col min="10" max="10" width="16.140625" style="10" bestFit="1" customWidth="1"/>
    <col min="11" max="11" width="16.7109375" style="10" customWidth="1"/>
    <col min="12" max="12" width="47.140625" style="10" customWidth="1"/>
    <col min="13" max="13" width="14.00390625" style="10" customWidth="1"/>
    <col min="14" max="14" width="42.421875" style="10" customWidth="1"/>
    <col min="15" max="16384" width="10.8515625" style="10" customWidth="1"/>
  </cols>
  <sheetData>
    <row r="2" ht="15">
      <c r="B2" s="15" t="s">
        <v>20</v>
      </c>
    </row>
    <row r="3" ht="15">
      <c r="B3" s="15"/>
    </row>
    <row r="4" spans="2:9" ht="15.75" thickBot="1">
      <c r="B4" s="115" t="s">
        <v>0</v>
      </c>
      <c r="C4" s="115"/>
      <c r="D4" s="11"/>
      <c r="E4" s="11"/>
      <c r="F4" s="11"/>
      <c r="G4" s="11"/>
      <c r="H4" s="11"/>
      <c r="I4" s="12"/>
    </row>
    <row r="5" spans="2:9" ht="15" customHeight="1">
      <c r="B5" s="6" t="s">
        <v>1</v>
      </c>
      <c r="C5" s="18" t="s">
        <v>72</v>
      </c>
      <c r="D5" s="11"/>
      <c r="E5" s="11"/>
      <c r="F5" s="116" t="s">
        <v>27</v>
      </c>
      <c r="G5" s="117"/>
      <c r="H5" s="117"/>
      <c r="I5" s="118"/>
    </row>
    <row r="6" spans="2:9" ht="15">
      <c r="B6" s="7" t="s">
        <v>2</v>
      </c>
      <c r="C6" s="19" t="s">
        <v>73</v>
      </c>
      <c r="D6" s="11"/>
      <c r="E6" s="11"/>
      <c r="F6" s="119"/>
      <c r="G6" s="120"/>
      <c r="H6" s="120"/>
      <c r="I6" s="121"/>
    </row>
    <row r="7" spans="2:9" ht="15">
      <c r="B7" s="7" t="s">
        <v>3</v>
      </c>
      <c r="C7" s="41">
        <v>3737676</v>
      </c>
      <c r="D7" s="11"/>
      <c r="E7" s="11"/>
      <c r="F7" s="119"/>
      <c r="G7" s="120"/>
      <c r="H7" s="120"/>
      <c r="I7" s="121"/>
    </row>
    <row r="8" spans="2:9" ht="15">
      <c r="B8" s="7" t="s">
        <v>16</v>
      </c>
      <c r="C8" s="20" t="s">
        <v>74</v>
      </c>
      <c r="D8" s="11"/>
      <c r="E8" s="11"/>
      <c r="F8" s="119"/>
      <c r="G8" s="120"/>
      <c r="H8" s="120"/>
      <c r="I8" s="121"/>
    </row>
    <row r="9" spans="2:9" ht="199.5" customHeight="1">
      <c r="B9" s="7" t="s">
        <v>19</v>
      </c>
      <c r="C9" s="19" t="s">
        <v>75</v>
      </c>
      <c r="D9" s="11"/>
      <c r="E9" s="11"/>
      <c r="F9" s="122"/>
      <c r="G9" s="123"/>
      <c r="H9" s="123"/>
      <c r="I9" s="124"/>
    </row>
    <row r="10" spans="2:9" ht="155.25" customHeight="1">
      <c r="B10" s="7" t="s">
        <v>4</v>
      </c>
      <c r="C10" s="19" t="s">
        <v>76</v>
      </c>
      <c r="D10" s="11"/>
      <c r="E10" s="11"/>
      <c r="F10" s="13"/>
      <c r="G10" s="13"/>
      <c r="H10" s="13"/>
      <c r="I10" s="14"/>
    </row>
    <row r="11" spans="2:9" ht="33.75" customHeight="1">
      <c r="B11" s="7" t="s">
        <v>5</v>
      </c>
      <c r="C11" s="19" t="s">
        <v>77</v>
      </c>
      <c r="D11" s="11"/>
      <c r="E11" s="11"/>
      <c r="F11" s="116" t="s">
        <v>26</v>
      </c>
      <c r="G11" s="117"/>
      <c r="H11" s="117"/>
      <c r="I11" s="118"/>
    </row>
    <row r="12" spans="2:9" ht="15">
      <c r="B12" s="7" t="s">
        <v>23</v>
      </c>
      <c r="C12" s="113">
        <f>H204</f>
        <v>143058969928</v>
      </c>
      <c r="D12" s="11"/>
      <c r="E12" s="11"/>
      <c r="F12" s="119"/>
      <c r="G12" s="120"/>
      <c r="H12" s="120"/>
      <c r="I12" s="121"/>
    </row>
    <row r="13" spans="2:10" ht="25.5">
      <c r="B13" s="7" t="s">
        <v>24</v>
      </c>
      <c r="C13" s="19" t="s">
        <v>104</v>
      </c>
      <c r="D13" s="11"/>
      <c r="E13" s="11"/>
      <c r="F13" s="119"/>
      <c r="G13" s="120"/>
      <c r="H13" s="120"/>
      <c r="I13" s="121"/>
      <c r="J13" s="42"/>
    </row>
    <row r="14" spans="2:9" ht="25.5">
      <c r="B14" s="7" t="s">
        <v>25</v>
      </c>
      <c r="C14" s="19" t="s">
        <v>103</v>
      </c>
      <c r="D14" s="11"/>
      <c r="E14" s="11"/>
      <c r="F14" s="119"/>
      <c r="G14" s="120"/>
      <c r="H14" s="120"/>
      <c r="I14" s="121"/>
    </row>
    <row r="15" spans="2:9" ht="26.25" thickBot="1">
      <c r="B15" s="8" t="s">
        <v>18</v>
      </c>
      <c r="C15" s="21" t="s">
        <v>492</v>
      </c>
      <c r="D15" s="11"/>
      <c r="E15" s="11"/>
      <c r="F15" s="122"/>
      <c r="G15" s="123"/>
      <c r="H15" s="123"/>
      <c r="I15" s="124"/>
    </row>
    <row r="17" spans="2:12" ht="16.5" thickBot="1">
      <c r="B17" s="125" t="s">
        <v>15</v>
      </c>
      <c r="C17" s="125"/>
      <c r="D17" s="11"/>
      <c r="E17" s="11"/>
      <c r="F17" s="11"/>
      <c r="G17" s="11"/>
      <c r="H17" s="11"/>
      <c r="I17" s="12"/>
      <c r="J17" s="11"/>
      <c r="K17" s="11"/>
      <c r="L17" s="16"/>
    </row>
    <row r="18" spans="2:12" ht="75" customHeight="1">
      <c r="B18" s="1" t="s">
        <v>28</v>
      </c>
      <c r="C18" s="22" t="s">
        <v>6</v>
      </c>
      <c r="D18" s="2" t="s">
        <v>17</v>
      </c>
      <c r="E18" s="2" t="s">
        <v>7</v>
      </c>
      <c r="F18" s="2" t="s">
        <v>8</v>
      </c>
      <c r="G18" s="2" t="s">
        <v>9</v>
      </c>
      <c r="H18" s="2" t="s">
        <v>10</v>
      </c>
      <c r="I18" s="2" t="s">
        <v>11</v>
      </c>
      <c r="J18" s="2" t="s">
        <v>12</v>
      </c>
      <c r="K18" s="2" t="s">
        <v>13</v>
      </c>
      <c r="L18" s="3" t="s">
        <v>14</v>
      </c>
    </row>
    <row r="19" spans="2:12" s="24" customFormat="1" ht="51">
      <c r="B19" s="27" t="s">
        <v>82</v>
      </c>
      <c r="C19" s="32" t="s">
        <v>81</v>
      </c>
      <c r="D19" s="43" t="s">
        <v>353</v>
      </c>
      <c r="E19" s="33" t="s">
        <v>356</v>
      </c>
      <c r="F19" s="33" t="s">
        <v>37</v>
      </c>
      <c r="G19" s="29" t="s">
        <v>29</v>
      </c>
      <c r="H19" s="97">
        <v>89132400</v>
      </c>
      <c r="I19" s="97">
        <v>89132400</v>
      </c>
      <c r="J19" s="34" t="s">
        <v>45</v>
      </c>
      <c r="K19" s="34" t="s">
        <v>46</v>
      </c>
      <c r="L19" s="31" t="s">
        <v>80</v>
      </c>
    </row>
    <row r="20" spans="2:12" s="24" customFormat="1" ht="51">
      <c r="B20" s="27" t="s">
        <v>83</v>
      </c>
      <c r="C20" s="32" t="s">
        <v>354</v>
      </c>
      <c r="D20" s="43" t="s">
        <v>355</v>
      </c>
      <c r="E20" s="33" t="s">
        <v>39</v>
      </c>
      <c r="F20" s="33" t="s">
        <v>120</v>
      </c>
      <c r="G20" s="29" t="s">
        <v>29</v>
      </c>
      <c r="H20" s="97">
        <f>694904925+19546464</f>
        <v>714451389</v>
      </c>
      <c r="I20" s="97">
        <f aca="true" t="shared" si="0" ref="I20:I41">H20</f>
        <v>714451389</v>
      </c>
      <c r="J20" s="34" t="s">
        <v>45</v>
      </c>
      <c r="K20" s="34" t="s">
        <v>46</v>
      </c>
      <c r="L20" s="31" t="s">
        <v>80</v>
      </c>
    </row>
    <row r="21" spans="2:12" s="24" customFormat="1" ht="75" customHeight="1">
      <c r="B21" s="27">
        <v>80101505</v>
      </c>
      <c r="C21" s="32" t="s">
        <v>363</v>
      </c>
      <c r="D21" s="4" t="s">
        <v>353</v>
      </c>
      <c r="E21" s="33" t="s">
        <v>292</v>
      </c>
      <c r="F21" s="33" t="s">
        <v>33</v>
      </c>
      <c r="G21" s="29" t="s">
        <v>29</v>
      </c>
      <c r="H21" s="97" t="s">
        <v>364</v>
      </c>
      <c r="I21" s="97" t="str">
        <f t="shared" si="0"/>
        <v>220.400.000</v>
      </c>
      <c r="J21" s="34" t="s">
        <v>45</v>
      </c>
      <c r="K21" s="34" t="s">
        <v>46</v>
      </c>
      <c r="L21" s="31" t="s">
        <v>113</v>
      </c>
    </row>
    <row r="22" spans="2:12" s="24" customFormat="1" ht="76.5">
      <c r="B22" s="27">
        <v>80101505</v>
      </c>
      <c r="C22" s="32" t="s">
        <v>357</v>
      </c>
      <c r="D22" s="4" t="s">
        <v>53</v>
      </c>
      <c r="E22" s="33" t="s">
        <v>358</v>
      </c>
      <c r="F22" s="33" t="s">
        <v>54</v>
      </c>
      <c r="G22" s="29" t="s">
        <v>29</v>
      </c>
      <c r="H22" s="96">
        <f>4867176140+'[1]BASE DE DATOS'!$BB$64</f>
        <v>5710976140</v>
      </c>
      <c r="I22" s="96">
        <f t="shared" si="0"/>
        <v>5710976140</v>
      </c>
      <c r="J22" s="34" t="s">
        <v>45</v>
      </c>
      <c r="K22" s="33" t="s">
        <v>46</v>
      </c>
      <c r="L22" s="31" t="s">
        <v>114</v>
      </c>
    </row>
    <row r="23" spans="2:12" s="24" customFormat="1" ht="63.75">
      <c r="B23" s="27">
        <v>80131702</v>
      </c>
      <c r="C23" s="100" t="s">
        <v>361</v>
      </c>
      <c r="D23" s="43" t="s">
        <v>355</v>
      </c>
      <c r="E23" s="33" t="s">
        <v>107</v>
      </c>
      <c r="F23" s="33" t="s">
        <v>33</v>
      </c>
      <c r="G23" s="33" t="s">
        <v>29</v>
      </c>
      <c r="H23" s="96">
        <v>1463000000</v>
      </c>
      <c r="I23" s="37">
        <f t="shared" si="0"/>
        <v>1463000000</v>
      </c>
      <c r="J23" s="34" t="s">
        <v>45</v>
      </c>
      <c r="K23" s="33" t="s">
        <v>46</v>
      </c>
      <c r="L23" s="31" t="s">
        <v>80</v>
      </c>
    </row>
    <row r="24" spans="2:12" s="24" customFormat="1" ht="51">
      <c r="B24" s="27" t="s">
        <v>55</v>
      </c>
      <c r="C24" s="100" t="s">
        <v>362</v>
      </c>
      <c r="D24" s="4" t="s">
        <v>53</v>
      </c>
      <c r="E24" s="29" t="s">
        <v>339</v>
      </c>
      <c r="F24" s="33" t="s">
        <v>33</v>
      </c>
      <c r="G24" s="29" t="s">
        <v>29</v>
      </c>
      <c r="H24" s="96">
        <v>1762620000</v>
      </c>
      <c r="I24" s="36">
        <f t="shared" si="0"/>
        <v>1762620000</v>
      </c>
      <c r="J24" s="34" t="s">
        <v>45</v>
      </c>
      <c r="K24" s="33" t="s">
        <v>46</v>
      </c>
      <c r="L24" s="31" t="s">
        <v>115</v>
      </c>
    </row>
    <row r="25" spans="2:12" s="24" customFormat="1" ht="84">
      <c r="B25" s="27">
        <v>80101510</v>
      </c>
      <c r="C25" s="98" t="s">
        <v>359</v>
      </c>
      <c r="D25" s="4" t="s">
        <v>53</v>
      </c>
      <c r="E25" s="29" t="s">
        <v>360</v>
      </c>
      <c r="F25" s="33" t="s">
        <v>33</v>
      </c>
      <c r="G25" s="29" t="s">
        <v>29</v>
      </c>
      <c r="H25" s="97">
        <v>18199707</v>
      </c>
      <c r="I25" s="99">
        <f t="shared" si="0"/>
        <v>18199707</v>
      </c>
      <c r="J25" s="34" t="s">
        <v>45</v>
      </c>
      <c r="K25" s="33" t="s">
        <v>46</v>
      </c>
      <c r="L25" s="31" t="s">
        <v>114</v>
      </c>
    </row>
    <row r="26" spans="2:12" s="24" customFormat="1" ht="51">
      <c r="B26" s="27">
        <v>81111509</v>
      </c>
      <c r="C26" s="65" t="s">
        <v>365</v>
      </c>
      <c r="D26" s="4" t="s">
        <v>53</v>
      </c>
      <c r="E26" s="29" t="s">
        <v>366</v>
      </c>
      <c r="F26" s="80" t="s">
        <v>78</v>
      </c>
      <c r="G26" s="29" t="s">
        <v>29</v>
      </c>
      <c r="H26" s="97">
        <v>20675840</v>
      </c>
      <c r="I26" s="99">
        <f t="shared" si="0"/>
        <v>20675840</v>
      </c>
      <c r="J26" s="34" t="s">
        <v>45</v>
      </c>
      <c r="K26" s="33" t="s">
        <v>46</v>
      </c>
      <c r="L26" s="31" t="s">
        <v>367</v>
      </c>
    </row>
    <row r="27" spans="2:12" s="24" customFormat="1" ht="51">
      <c r="B27" s="27" t="s">
        <v>374</v>
      </c>
      <c r="C27" s="65" t="s">
        <v>370</v>
      </c>
      <c r="D27" s="94">
        <v>42167</v>
      </c>
      <c r="E27" s="83" t="s">
        <v>88</v>
      </c>
      <c r="F27" s="80" t="s">
        <v>78</v>
      </c>
      <c r="G27" s="29" t="s">
        <v>29</v>
      </c>
      <c r="H27" s="97">
        <v>15126400</v>
      </c>
      <c r="I27" s="99">
        <f t="shared" si="0"/>
        <v>15126400</v>
      </c>
      <c r="J27" s="34" t="s">
        <v>45</v>
      </c>
      <c r="K27" s="33"/>
      <c r="L27" s="31" t="s">
        <v>367</v>
      </c>
    </row>
    <row r="28" spans="2:12" s="24" customFormat="1" ht="51">
      <c r="B28" s="27"/>
      <c r="C28" s="65" t="s">
        <v>371</v>
      </c>
      <c r="D28" s="94" t="s">
        <v>355</v>
      </c>
      <c r="E28" s="83" t="s">
        <v>39</v>
      </c>
      <c r="F28" s="80" t="s">
        <v>172</v>
      </c>
      <c r="G28" s="29" t="s">
        <v>29</v>
      </c>
      <c r="H28" s="97">
        <v>274377000</v>
      </c>
      <c r="I28" s="99">
        <f t="shared" si="0"/>
        <v>274377000</v>
      </c>
      <c r="J28" s="34" t="s">
        <v>45</v>
      </c>
      <c r="K28" s="33" t="s">
        <v>46</v>
      </c>
      <c r="L28" s="31" t="s">
        <v>368</v>
      </c>
    </row>
    <row r="29" spans="2:12" s="24" customFormat="1" ht="25.5">
      <c r="B29" s="27">
        <v>561017</v>
      </c>
      <c r="C29" s="65" t="s">
        <v>487</v>
      </c>
      <c r="D29" s="94" t="s">
        <v>485</v>
      </c>
      <c r="E29" s="83" t="s">
        <v>123</v>
      </c>
      <c r="F29" s="80" t="s">
        <v>488</v>
      </c>
      <c r="G29" s="29" t="s">
        <v>93</v>
      </c>
      <c r="H29" s="97">
        <v>17539909</v>
      </c>
      <c r="I29" s="99">
        <f t="shared" si="0"/>
        <v>17539909</v>
      </c>
      <c r="J29" s="34" t="s">
        <v>138</v>
      </c>
      <c r="K29" s="33" t="s">
        <v>58</v>
      </c>
      <c r="L29" s="31"/>
    </row>
    <row r="30" spans="2:12" s="24" customFormat="1" ht="51">
      <c r="B30" s="27" t="s">
        <v>373</v>
      </c>
      <c r="C30" s="65" t="s">
        <v>372</v>
      </c>
      <c r="D30" s="94" t="s">
        <v>355</v>
      </c>
      <c r="E30" s="29" t="s">
        <v>237</v>
      </c>
      <c r="F30" s="80" t="s">
        <v>172</v>
      </c>
      <c r="G30" s="29" t="s">
        <v>29</v>
      </c>
      <c r="H30" s="97">
        <v>381665693</v>
      </c>
      <c r="I30" s="99">
        <f t="shared" si="0"/>
        <v>381665693</v>
      </c>
      <c r="J30" s="34" t="s">
        <v>45</v>
      </c>
      <c r="K30" s="33" t="s">
        <v>46</v>
      </c>
      <c r="L30" s="31" t="s">
        <v>369</v>
      </c>
    </row>
    <row r="31" spans="2:12" s="24" customFormat="1" ht="38.25">
      <c r="B31" s="27"/>
      <c r="C31" s="98" t="s">
        <v>484</v>
      </c>
      <c r="D31" s="101" t="s">
        <v>485</v>
      </c>
      <c r="E31" s="29" t="s">
        <v>486</v>
      </c>
      <c r="F31" s="52" t="s">
        <v>108</v>
      </c>
      <c r="G31" s="29" t="s">
        <v>29</v>
      </c>
      <c r="H31" s="102">
        <v>437742183</v>
      </c>
      <c r="I31" s="102">
        <f t="shared" si="0"/>
        <v>437742183</v>
      </c>
      <c r="J31" s="34" t="s">
        <v>45</v>
      </c>
      <c r="K31" s="33" t="s">
        <v>46</v>
      </c>
      <c r="L31" s="31" t="s">
        <v>110</v>
      </c>
    </row>
    <row r="32" spans="2:12" s="24" customFormat="1" ht="60">
      <c r="B32" s="51"/>
      <c r="C32" s="65" t="s">
        <v>375</v>
      </c>
      <c r="D32" s="94" t="s">
        <v>355</v>
      </c>
      <c r="E32" s="52" t="s">
        <v>293</v>
      </c>
      <c r="F32" s="52" t="s">
        <v>108</v>
      </c>
      <c r="G32" s="53" t="s">
        <v>109</v>
      </c>
      <c r="H32" s="97">
        <v>119493530</v>
      </c>
      <c r="I32" s="97">
        <f t="shared" si="0"/>
        <v>119493530</v>
      </c>
      <c r="J32" s="34" t="s">
        <v>45</v>
      </c>
      <c r="K32" s="33" t="s">
        <v>46</v>
      </c>
      <c r="L32" s="31" t="s">
        <v>110</v>
      </c>
    </row>
    <row r="33" spans="2:12" s="24" customFormat="1" ht="38.25">
      <c r="B33" s="51"/>
      <c r="C33" s="65" t="s">
        <v>494</v>
      </c>
      <c r="D33" s="94" t="s">
        <v>355</v>
      </c>
      <c r="E33" s="52" t="s">
        <v>204</v>
      </c>
      <c r="F33" s="52" t="s">
        <v>108</v>
      </c>
      <c r="G33" s="52" t="s">
        <v>111</v>
      </c>
      <c r="H33" s="97">
        <v>1064000000</v>
      </c>
      <c r="I33" s="97">
        <f t="shared" si="0"/>
        <v>1064000000</v>
      </c>
      <c r="J33" s="34" t="s">
        <v>45</v>
      </c>
      <c r="K33" s="33" t="s">
        <v>46</v>
      </c>
      <c r="L33" s="31" t="s">
        <v>110</v>
      </c>
    </row>
    <row r="34" spans="2:12" s="24" customFormat="1" ht="84">
      <c r="B34" s="51" t="s">
        <v>498</v>
      </c>
      <c r="C34" s="65" t="s">
        <v>493</v>
      </c>
      <c r="D34" s="94" t="s">
        <v>355</v>
      </c>
      <c r="E34" s="52" t="s">
        <v>131</v>
      </c>
      <c r="F34" s="52" t="s">
        <v>108</v>
      </c>
      <c r="G34" s="52" t="s">
        <v>111</v>
      </c>
      <c r="H34" s="97">
        <v>6034586369</v>
      </c>
      <c r="I34" s="97">
        <f t="shared" si="0"/>
        <v>6034586369</v>
      </c>
      <c r="J34" s="34" t="s">
        <v>45</v>
      </c>
      <c r="K34" s="33" t="s">
        <v>46</v>
      </c>
      <c r="L34" s="31" t="s">
        <v>110</v>
      </c>
    </row>
    <row r="35" spans="2:12" s="24" customFormat="1" ht="38.25">
      <c r="B35" s="27" t="s">
        <v>497</v>
      </c>
      <c r="C35" s="65" t="s">
        <v>495</v>
      </c>
      <c r="D35" s="94" t="s">
        <v>105</v>
      </c>
      <c r="E35" s="52" t="s">
        <v>118</v>
      </c>
      <c r="F35" s="52" t="s">
        <v>496</v>
      </c>
      <c r="G35" s="52" t="s">
        <v>29</v>
      </c>
      <c r="H35" s="97">
        <v>2400000000</v>
      </c>
      <c r="I35" s="97">
        <f t="shared" si="0"/>
        <v>2400000000</v>
      </c>
      <c r="J35" s="34" t="s">
        <v>45</v>
      </c>
      <c r="K35" s="33" t="s">
        <v>46</v>
      </c>
      <c r="L35" s="31" t="s">
        <v>110</v>
      </c>
    </row>
    <row r="36" spans="2:12" s="24" customFormat="1" ht="60">
      <c r="B36" s="27">
        <v>771018</v>
      </c>
      <c r="C36" s="65" t="s">
        <v>380</v>
      </c>
      <c r="D36" s="94">
        <v>42089</v>
      </c>
      <c r="E36" s="52" t="s">
        <v>168</v>
      </c>
      <c r="F36" s="52" t="s">
        <v>108</v>
      </c>
      <c r="G36" s="29" t="s">
        <v>29</v>
      </c>
      <c r="H36" s="88">
        <v>300064160</v>
      </c>
      <c r="I36" s="102">
        <f t="shared" si="0"/>
        <v>300064160</v>
      </c>
      <c r="J36" s="34" t="s">
        <v>45</v>
      </c>
      <c r="K36" s="33" t="s">
        <v>46</v>
      </c>
      <c r="L36" s="35" t="s">
        <v>116</v>
      </c>
    </row>
    <row r="37" spans="2:12" s="24" customFormat="1" ht="60">
      <c r="B37" s="27" t="s">
        <v>499</v>
      </c>
      <c r="C37" s="65" t="s">
        <v>381</v>
      </c>
      <c r="D37" s="94">
        <v>42089</v>
      </c>
      <c r="E37" s="52" t="s">
        <v>94</v>
      </c>
      <c r="F37" s="52" t="s">
        <v>108</v>
      </c>
      <c r="G37" s="29" t="s">
        <v>29</v>
      </c>
      <c r="H37" s="88">
        <v>173999925</v>
      </c>
      <c r="I37" s="102">
        <f t="shared" si="0"/>
        <v>173999925</v>
      </c>
      <c r="J37" s="34" t="s">
        <v>45</v>
      </c>
      <c r="K37" s="33" t="s">
        <v>46</v>
      </c>
      <c r="L37" s="35" t="s">
        <v>116</v>
      </c>
    </row>
    <row r="38" spans="2:12" s="24" customFormat="1" ht="60">
      <c r="B38" s="27">
        <v>77101604</v>
      </c>
      <c r="C38" s="65" t="s">
        <v>376</v>
      </c>
      <c r="D38" s="94" t="s">
        <v>355</v>
      </c>
      <c r="E38" s="52" t="s">
        <v>170</v>
      </c>
      <c r="F38" s="52" t="s">
        <v>108</v>
      </c>
      <c r="G38" s="52" t="s">
        <v>165</v>
      </c>
      <c r="H38" s="97">
        <v>114796904</v>
      </c>
      <c r="I38" s="97">
        <f t="shared" si="0"/>
        <v>114796904</v>
      </c>
      <c r="J38" s="34" t="s">
        <v>45</v>
      </c>
      <c r="K38" s="33" t="s">
        <v>46</v>
      </c>
      <c r="L38" s="35" t="s">
        <v>116</v>
      </c>
    </row>
    <row r="39" spans="2:12" s="24" customFormat="1" ht="60">
      <c r="B39" s="27">
        <v>811415</v>
      </c>
      <c r="C39" s="65" t="s">
        <v>377</v>
      </c>
      <c r="D39" s="94" t="s">
        <v>355</v>
      </c>
      <c r="E39" s="52" t="s">
        <v>378</v>
      </c>
      <c r="F39" s="52" t="s">
        <v>108</v>
      </c>
      <c r="G39" s="52" t="s">
        <v>165</v>
      </c>
      <c r="H39" s="97">
        <v>4547200</v>
      </c>
      <c r="I39" s="97">
        <f t="shared" si="0"/>
        <v>4547200</v>
      </c>
      <c r="J39" s="34" t="s">
        <v>45</v>
      </c>
      <c r="K39" s="33" t="s">
        <v>46</v>
      </c>
      <c r="L39" s="35" t="s">
        <v>116</v>
      </c>
    </row>
    <row r="40" spans="2:12" s="24" customFormat="1" ht="60">
      <c r="B40" s="27">
        <v>77101701</v>
      </c>
      <c r="C40" s="65" t="s">
        <v>379</v>
      </c>
      <c r="D40" s="94" t="s">
        <v>355</v>
      </c>
      <c r="E40" s="52" t="s">
        <v>79</v>
      </c>
      <c r="F40" s="52" t="s">
        <v>108</v>
      </c>
      <c r="G40" s="52" t="s">
        <v>165</v>
      </c>
      <c r="H40" s="97">
        <v>136202288</v>
      </c>
      <c r="I40" s="97">
        <f t="shared" si="0"/>
        <v>136202288</v>
      </c>
      <c r="J40" s="34" t="s">
        <v>45</v>
      </c>
      <c r="K40" s="33" t="s">
        <v>46</v>
      </c>
      <c r="L40" s="35" t="s">
        <v>116</v>
      </c>
    </row>
    <row r="41" spans="2:12" s="24" customFormat="1" ht="216">
      <c r="B41" s="27">
        <v>80131502</v>
      </c>
      <c r="C41" s="78" t="s">
        <v>382</v>
      </c>
      <c r="D41" s="94">
        <v>42033</v>
      </c>
      <c r="E41" s="83" t="s">
        <v>95</v>
      </c>
      <c r="F41" s="80" t="s">
        <v>78</v>
      </c>
      <c r="G41" s="52" t="s">
        <v>165</v>
      </c>
      <c r="H41" s="97">
        <v>27830000</v>
      </c>
      <c r="I41" s="97">
        <f t="shared" si="0"/>
        <v>27830000</v>
      </c>
      <c r="J41" s="34" t="s">
        <v>45</v>
      </c>
      <c r="K41" s="33" t="s">
        <v>46</v>
      </c>
      <c r="L41" s="35" t="s">
        <v>417</v>
      </c>
    </row>
    <row r="42" spans="2:12" s="24" customFormat="1" ht="216">
      <c r="B42" s="27">
        <v>80131502</v>
      </c>
      <c r="C42" s="78" t="s">
        <v>383</v>
      </c>
      <c r="D42" s="94">
        <v>42033</v>
      </c>
      <c r="E42" s="83" t="s">
        <v>95</v>
      </c>
      <c r="F42" s="80" t="s">
        <v>78</v>
      </c>
      <c r="G42" s="52" t="s">
        <v>165</v>
      </c>
      <c r="H42" s="97">
        <v>11345059</v>
      </c>
      <c r="I42" s="97">
        <f aca="true" t="shared" si="1" ref="I42:I60">H42</f>
        <v>11345059</v>
      </c>
      <c r="J42" s="34" t="s">
        <v>45</v>
      </c>
      <c r="K42" s="33" t="s">
        <v>46</v>
      </c>
      <c r="L42" s="35" t="s">
        <v>417</v>
      </c>
    </row>
    <row r="43" spans="2:12" s="24" customFormat="1" ht="96">
      <c r="B43" s="27">
        <v>80131502</v>
      </c>
      <c r="C43" s="78" t="s">
        <v>384</v>
      </c>
      <c r="D43" s="94">
        <v>42033</v>
      </c>
      <c r="E43" s="83" t="s">
        <v>95</v>
      </c>
      <c r="F43" s="80" t="s">
        <v>78</v>
      </c>
      <c r="G43" s="52" t="s">
        <v>165</v>
      </c>
      <c r="H43" s="97">
        <v>40238000</v>
      </c>
      <c r="I43" s="97">
        <f t="shared" si="1"/>
        <v>40238000</v>
      </c>
      <c r="J43" s="34" t="s">
        <v>45</v>
      </c>
      <c r="K43" s="33" t="s">
        <v>46</v>
      </c>
      <c r="L43" s="35" t="s">
        <v>417</v>
      </c>
    </row>
    <row r="44" spans="2:12" s="24" customFormat="1" ht="48">
      <c r="B44" s="27">
        <v>80131502</v>
      </c>
      <c r="C44" s="78" t="s">
        <v>385</v>
      </c>
      <c r="D44" s="94">
        <v>42034</v>
      </c>
      <c r="E44" s="83" t="s">
        <v>95</v>
      </c>
      <c r="F44" s="80" t="s">
        <v>78</v>
      </c>
      <c r="G44" s="52" t="s">
        <v>165</v>
      </c>
      <c r="H44" s="97" t="s">
        <v>400</v>
      </c>
      <c r="I44" s="97" t="str">
        <f t="shared" si="1"/>
        <v>31.460.000</v>
      </c>
      <c r="J44" s="34" t="s">
        <v>45</v>
      </c>
      <c r="K44" s="33" t="s">
        <v>46</v>
      </c>
      <c r="L44" s="35" t="s">
        <v>417</v>
      </c>
    </row>
    <row r="45" spans="2:12" s="24" customFormat="1" ht="48">
      <c r="B45" s="27">
        <v>80131502</v>
      </c>
      <c r="C45" s="78" t="s">
        <v>386</v>
      </c>
      <c r="D45" s="94">
        <v>42037</v>
      </c>
      <c r="E45" s="83" t="s">
        <v>95</v>
      </c>
      <c r="F45" s="80" t="s">
        <v>78</v>
      </c>
      <c r="G45" s="52" t="s">
        <v>165</v>
      </c>
      <c r="H45" s="97" t="s">
        <v>401</v>
      </c>
      <c r="I45" s="97" t="str">
        <f t="shared" si="1"/>
        <v>52.593.640</v>
      </c>
      <c r="J45" s="34" t="s">
        <v>45</v>
      </c>
      <c r="K45" s="33" t="s">
        <v>46</v>
      </c>
      <c r="L45" s="35" t="s">
        <v>417</v>
      </c>
    </row>
    <row r="46" spans="2:12" s="24" customFormat="1" ht="84">
      <c r="B46" s="27">
        <v>80131502</v>
      </c>
      <c r="C46" s="78" t="s">
        <v>387</v>
      </c>
      <c r="D46" s="94">
        <v>42041</v>
      </c>
      <c r="E46" s="83" t="s">
        <v>409</v>
      </c>
      <c r="F46" s="80" t="s">
        <v>78</v>
      </c>
      <c r="G46" s="52" t="s">
        <v>165</v>
      </c>
      <c r="H46" s="97" t="s">
        <v>402</v>
      </c>
      <c r="I46" s="97" t="str">
        <f t="shared" si="1"/>
        <v>26.103.154</v>
      </c>
      <c r="J46" s="34" t="s">
        <v>45</v>
      </c>
      <c r="K46" s="33" t="s">
        <v>46</v>
      </c>
      <c r="L46" s="35" t="s">
        <v>417</v>
      </c>
    </row>
    <row r="47" spans="2:12" s="24" customFormat="1" ht="72">
      <c r="B47" s="27">
        <v>80131502</v>
      </c>
      <c r="C47" s="65" t="s">
        <v>388</v>
      </c>
      <c r="D47" s="94">
        <v>42041</v>
      </c>
      <c r="E47" s="83" t="s">
        <v>409</v>
      </c>
      <c r="F47" s="80" t="s">
        <v>78</v>
      </c>
      <c r="G47" s="52" t="s">
        <v>165</v>
      </c>
      <c r="H47" s="97" t="s">
        <v>403</v>
      </c>
      <c r="I47" s="97" t="str">
        <f t="shared" si="1"/>
        <v>23.764.290</v>
      </c>
      <c r="J47" s="34" t="s">
        <v>45</v>
      </c>
      <c r="K47" s="33" t="s">
        <v>46</v>
      </c>
      <c r="L47" s="35" t="s">
        <v>417</v>
      </c>
    </row>
    <row r="48" spans="2:12" s="24" customFormat="1" ht="72">
      <c r="B48" s="27">
        <v>80131502</v>
      </c>
      <c r="C48" s="65" t="s">
        <v>389</v>
      </c>
      <c r="D48" s="94">
        <v>42041</v>
      </c>
      <c r="E48" s="83" t="s">
        <v>409</v>
      </c>
      <c r="F48" s="80" t="s">
        <v>78</v>
      </c>
      <c r="G48" s="52" t="s">
        <v>165</v>
      </c>
      <c r="H48" s="97" t="s">
        <v>404</v>
      </c>
      <c r="I48" s="97" t="str">
        <f t="shared" si="1"/>
        <v>13.414.940</v>
      </c>
      <c r="J48" s="34" t="s">
        <v>45</v>
      </c>
      <c r="K48" s="33" t="s">
        <v>46</v>
      </c>
      <c r="L48" s="35" t="s">
        <v>417</v>
      </c>
    </row>
    <row r="49" spans="2:12" s="24" customFormat="1" ht="45">
      <c r="B49" s="27">
        <v>80131502</v>
      </c>
      <c r="C49" s="65" t="s">
        <v>390</v>
      </c>
      <c r="D49" s="94">
        <v>42041</v>
      </c>
      <c r="E49" s="83" t="s">
        <v>409</v>
      </c>
      <c r="F49" s="80" t="s">
        <v>78</v>
      </c>
      <c r="G49" s="52" t="s">
        <v>165</v>
      </c>
      <c r="H49" s="97">
        <v>167585594</v>
      </c>
      <c r="I49" s="97">
        <f t="shared" si="1"/>
        <v>167585594</v>
      </c>
      <c r="J49" s="34" t="s">
        <v>45</v>
      </c>
      <c r="K49" s="33" t="s">
        <v>46</v>
      </c>
      <c r="L49" s="35" t="s">
        <v>417</v>
      </c>
    </row>
    <row r="50" spans="2:12" s="24" customFormat="1" ht="45">
      <c r="B50" s="27">
        <v>80131502</v>
      </c>
      <c r="C50" s="65" t="s">
        <v>391</v>
      </c>
      <c r="D50" s="94">
        <v>42041</v>
      </c>
      <c r="E50" s="83" t="s">
        <v>409</v>
      </c>
      <c r="F50" s="80" t="s">
        <v>78</v>
      </c>
      <c r="G50" s="52" t="s">
        <v>165</v>
      </c>
      <c r="H50" s="97" t="s">
        <v>405</v>
      </c>
      <c r="I50" s="97" t="str">
        <f t="shared" si="1"/>
        <v>23.762.156</v>
      </c>
      <c r="J50" s="34" t="s">
        <v>45</v>
      </c>
      <c r="K50" s="33" t="s">
        <v>46</v>
      </c>
      <c r="L50" s="35" t="s">
        <v>417</v>
      </c>
    </row>
    <row r="51" spans="2:12" s="24" customFormat="1" ht="45">
      <c r="B51" s="27">
        <v>80131502</v>
      </c>
      <c r="C51" s="65" t="s">
        <v>392</v>
      </c>
      <c r="D51" s="94">
        <v>42041</v>
      </c>
      <c r="E51" s="83" t="s">
        <v>409</v>
      </c>
      <c r="F51" s="80" t="s">
        <v>78</v>
      </c>
      <c r="G51" s="52" t="s">
        <v>165</v>
      </c>
      <c r="H51" s="97" t="s">
        <v>406</v>
      </c>
      <c r="I51" s="97" t="str">
        <f t="shared" si="1"/>
        <v>29.371.760</v>
      </c>
      <c r="J51" s="34" t="s">
        <v>45</v>
      </c>
      <c r="K51" s="33" t="s">
        <v>46</v>
      </c>
      <c r="L51" s="35" t="s">
        <v>417</v>
      </c>
    </row>
    <row r="52" spans="2:12" s="24" customFormat="1" ht="60">
      <c r="B52" s="27">
        <v>85122201</v>
      </c>
      <c r="C52" s="78" t="s">
        <v>393</v>
      </c>
      <c r="D52" s="94">
        <v>42044</v>
      </c>
      <c r="E52" s="83" t="s">
        <v>410</v>
      </c>
      <c r="F52" s="80" t="s">
        <v>78</v>
      </c>
      <c r="G52" s="52" t="s">
        <v>165</v>
      </c>
      <c r="H52" s="97">
        <v>24750000</v>
      </c>
      <c r="I52" s="97">
        <f t="shared" si="1"/>
        <v>24750000</v>
      </c>
      <c r="J52" s="34" t="s">
        <v>45</v>
      </c>
      <c r="K52" s="33" t="s">
        <v>46</v>
      </c>
      <c r="L52" s="35" t="s">
        <v>417</v>
      </c>
    </row>
    <row r="53" spans="2:12" s="24" customFormat="1" ht="48">
      <c r="B53" s="27">
        <v>80111503</v>
      </c>
      <c r="C53" s="78" t="s">
        <v>394</v>
      </c>
      <c r="D53" s="94">
        <v>42047</v>
      </c>
      <c r="E53" s="83" t="s">
        <v>411</v>
      </c>
      <c r="F53" s="80" t="s">
        <v>78</v>
      </c>
      <c r="G53" s="52" t="s">
        <v>165</v>
      </c>
      <c r="H53" s="97">
        <v>89858800</v>
      </c>
      <c r="I53" s="97">
        <f t="shared" si="1"/>
        <v>89858800</v>
      </c>
      <c r="J53" s="34" t="s">
        <v>45</v>
      </c>
      <c r="K53" s="33" t="s">
        <v>46</v>
      </c>
      <c r="L53" s="35" t="s">
        <v>417</v>
      </c>
    </row>
    <row r="54" spans="2:12" s="24" customFormat="1" ht="45">
      <c r="B54" s="27">
        <v>80131502</v>
      </c>
      <c r="C54" s="65" t="s">
        <v>395</v>
      </c>
      <c r="D54" s="94">
        <v>42051</v>
      </c>
      <c r="E54" s="83" t="s">
        <v>412</v>
      </c>
      <c r="F54" s="80" t="s">
        <v>78</v>
      </c>
      <c r="G54" s="52" t="s">
        <v>165</v>
      </c>
      <c r="H54" s="97">
        <v>100705363</v>
      </c>
      <c r="I54" s="97">
        <f t="shared" si="1"/>
        <v>100705363</v>
      </c>
      <c r="J54" s="34" t="s">
        <v>45</v>
      </c>
      <c r="K54" s="33" t="s">
        <v>46</v>
      </c>
      <c r="L54" s="35" t="s">
        <v>417</v>
      </c>
    </row>
    <row r="55" spans="2:12" s="24" customFormat="1" ht="72">
      <c r="B55" s="27">
        <v>80131502</v>
      </c>
      <c r="C55" s="65" t="s">
        <v>399</v>
      </c>
      <c r="D55" s="94">
        <v>42053</v>
      </c>
      <c r="E55" s="83" t="s">
        <v>44</v>
      </c>
      <c r="F55" s="80" t="s">
        <v>78</v>
      </c>
      <c r="G55" s="52" t="s">
        <v>165</v>
      </c>
      <c r="H55" s="97" t="s">
        <v>407</v>
      </c>
      <c r="I55" s="97" t="str">
        <f t="shared" si="1"/>
        <v>2.034.528</v>
      </c>
      <c r="J55" s="34" t="s">
        <v>45</v>
      </c>
      <c r="K55" s="33" t="s">
        <v>46</v>
      </c>
      <c r="L55" s="35" t="s">
        <v>417</v>
      </c>
    </row>
    <row r="56" spans="2:12" s="24" customFormat="1" ht="45">
      <c r="B56" s="27">
        <v>80131502</v>
      </c>
      <c r="C56" s="65" t="s">
        <v>396</v>
      </c>
      <c r="D56" s="94">
        <v>42055</v>
      </c>
      <c r="E56" s="83" t="s">
        <v>44</v>
      </c>
      <c r="F56" s="80" t="s">
        <v>78</v>
      </c>
      <c r="G56" s="52" t="s">
        <v>165</v>
      </c>
      <c r="H56" s="97" t="s">
        <v>408</v>
      </c>
      <c r="I56" s="97" t="str">
        <f t="shared" si="1"/>
        <v>2.112.000</v>
      </c>
      <c r="J56" s="34" t="s">
        <v>45</v>
      </c>
      <c r="K56" s="33" t="s">
        <v>46</v>
      </c>
      <c r="L56" s="35" t="s">
        <v>417</v>
      </c>
    </row>
    <row r="57" spans="2:12" s="24" customFormat="1" ht="45">
      <c r="B57" s="27">
        <v>86101705</v>
      </c>
      <c r="C57" s="65" t="s">
        <v>397</v>
      </c>
      <c r="D57" s="94">
        <v>42058</v>
      </c>
      <c r="E57" s="83" t="s">
        <v>413</v>
      </c>
      <c r="F57" s="80" t="s">
        <v>78</v>
      </c>
      <c r="G57" s="52" t="s">
        <v>165</v>
      </c>
      <c r="H57" s="97">
        <v>4259520</v>
      </c>
      <c r="I57" s="97">
        <f t="shared" si="1"/>
        <v>4259520</v>
      </c>
      <c r="J57" s="34" t="s">
        <v>45</v>
      </c>
      <c r="K57" s="33" t="s">
        <v>46</v>
      </c>
      <c r="L57" s="35" t="s">
        <v>417</v>
      </c>
    </row>
    <row r="58" spans="2:12" s="24" customFormat="1" ht="72">
      <c r="B58" s="27"/>
      <c r="C58" s="98" t="s">
        <v>500</v>
      </c>
      <c r="D58" s="101">
        <v>42068</v>
      </c>
      <c r="E58" s="128" t="s">
        <v>358</v>
      </c>
      <c r="F58" s="129" t="s">
        <v>78</v>
      </c>
      <c r="G58" s="52" t="s">
        <v>165</v>
      </c>
      <c r="H58" s="97">
        <v>13324050060</v>
      </c>
      <c r="I58" s="97">
        <f t="shared" si="1"/>
        <v>13324050060</v>
      </c>
      <c r="J58" s="34" t="s">
        <v>45</v>
      </c>
      <c r="K58" s="33" t="s">
        <v>46</v>
      </c>
      <c r="L58" s="35" t="s">
        <v>417</v>
      </c>
    </row>
    <row r="59" spans="2:12" s="24" customFormat="1" ht="45">
      <c r="B59" s="27">
        <v>86101705</v>
      </c>
      <c r="C59" s="65" t="s">
        <v>398</v>
      </c>
      <c r="D59" s="94">
        <v>42081</v>
      </c>
      <c r="E59" s="52" t="s">
        <v>415</v>
      </c>
      <c r="F59" s="80" t="s">
        <v>78</v>
      </c>
      <c r="G59" s="52" t="s">
        <v>165</v>
      </c>
      <c r="H59" s="97">
        <v>140000000</v>
      </c>
      <c r="I59" s="97">
        <f t="shared" si="1"/>
        <v>140000000</v>
      </c>
      <c r="J59" s="34" t="s">
        <v>45</v>
      </c>
      <c r="K59" s="33" t="s">
        <v>46</v>
      </c>
      <c r="L59" s="35" t="s">
        <v>417</v>
      </c>
    </row>
    <row r="60" spans="2:12" s="24" customFormat="1" ht="48">
      <c r="B60" s="27" t="s">
        <v>418</v>
      </c>
      <c r="C60" s="65" t="s">
        <v>414</v>
      </c>
      <c r="D60" s="94" t="s">
        <v>53</v>
      </c>
      <c r="E60" s="52" t="s">
        <v>416</v>
      </c>
      <c r="F60" s="80" t="s">
        <v>303</v>
      </c>
      <c r="G60" s="52" t="s">
        <v>165</v>
      </c>
      <c r="H60" s="97">
        <v>2295064760</v>
      </c>
      <c r="I60" s="97">
        <f t="shared" si="1"/>
        <v>2295064760</v>
      </c>
      <c r="J60" s="34" t="s">
        <v>45</v>
      </c>
      <c r="K60" s="33" t="s">
        <v>46</v>
      </c>
      <c r="L60" s="35" t="s">
        <v>417</v>
      </c>
    </row>
    <row r="61" spans="2:12" s="24" customFormat="1" ht="45">
      <c r="B61" s="27">
        <v>80131502</v>
      </c>
      <c r="C61" s="65" t="s">
        <v>419</v>
      </c>
      <c r="D61" s="94">
        <v>42102</v>
      </c>
      <c r="E61" s="83" t="s">
        <v>425</v>
      </c>
      <c r="F61" s="80" t="s">
        <v>78</v>
      </c>
      <c r="G61" s="52" t="s">
        <v>165</v>
      </c>
      <c r="H61" s="97">
        <v>27344487</v>
      </c>
      <c r="I61" s="97">
        <f aca="true" t="shared" si="2" ref="I61:I68">H61</f>
        <v>27344487</v>
      </c>
      <c r="J61" s="34" t="s">
        <v>45</v>
      </c>
      <c r="K61" s="33" t="s">
        <v>46</v>
      </c>
      <c r="L61" s="35" t="s">
        <v>417</v>
      </c>
    </row>
    <row r="62" spans="2:12" s="24" customFormat="1" ht="45">
      <c r="B62" s="27">
        <v>80131502</v>
      </c>
      <c r="C62" s="65" t="s">
        <v>420</v>
      </c>
      <c r="D62" s="94">
        <v>42111</v>
      </c>
      <c r="E62" s="83" t="s">
        <v>44</v>
      </c>
      <c r="F62" s="80" t="s">
        <v>78</v>
      </c>
      <c r="G62" s="52" t="s">
        <v>165</v>
      </c>
      <c r="H62" s="97">
        <v>4158000</v>
      </c>
      <c r="I62" s="97">
        <f t="shared" si="2"/>
        <v>4158000</v>
      </c>
      <c r="J62" s="34" t="s">
        <v>45</v>
      </c>
      <c r="K62" s="33" t="s">
        <v>46</v>
      </c>
      <c r="L62" s="35" t="s">
        <v>417</v>
      </c>
    </row>
    <row r="63" spans="2:12" s="24" customFormat="1" ht="45">
      <c r="B63" s="27">
        <v>86101705</v>
      </c>
      <c r="C63" s="65" t="s">
        <v>421</v>
      </c>
      <c r="D63" s="94">
        <v>42122</v>
      </c>
      <c r="E63" s="83" t="s">
        <v>426</v>
      </c>
      <c r="F63" s="80" t="s">
        <v>78</v>
      </c>
      <c r="G63" s="52" t="s">
        <v>165</v>
      </c>
      <c r="H63" s="97">
        <v>59711000</v>
      </c>
      <c r="I63" s="97">
        <f t="shared" si="2"/>
        <v>59711000</v>
      </c>
      <c r="J63" s="34" t="s">
        <v>45</v>
      </c>
      <c r="K63" s="33" t="s">
        <v>46</v>
      </c>
      <c r="L63" s="35" t="s">
        <v>417</v>
      </c>
    </row>
    <row r="64" spans="2:12" s="24" customFormat="1" ht="45">
      <c r="B64" s="27">
        <v>86101705</v>
      </c>
      <c r="C64" s="65" t="s">
        <v>422</v>
      </c>
      <c r="D64" s="94">
        <v>42156</v>
      </c>
      <c r="E64" s="83" t="s">
        <v>427</v>
      </c>
      <c r="F64" s="80" t="s">
        <v>78</v>
      </c>
      <c r="G64" s="52" t="s">
        <v>165</v>
      </c>
      <c r="H64" s="97">
        <v>1555834</v>
      </c>
      <c r="I64" s="97">
        <f t="shared" si="2"/>
        <v>1555834</v>
      </c>
      <c r="J64" s="34" t="s">
        <v>45</v>
      </c>
      <c r="K64" s="33" t="s">
        <v>46</v>
      </c>
      <c r="L64" s="35" t="s">
        <v>417</v>
      </c>
    </row>
    <row r="65" spans="2:12" s="24" customFormat="1" ht="48">
      <c r="B65" s="27">
        <v>46180000</v>
      </c>
      <c r="C65" s="65" t="s">
        <v>423</v>
      </c>
      <c r="D65" s="94">
        <v>42160</v>
      </c>
      <c r="E65" s="52" t="s">
        <v>123</v>
      </c>
      <c r="F65" s="80" t="s">
        <v>124</v>
      </c>
      <c r="G65" s="52" t="s">
        <v>165</v>
      </c>
      <c r="H65" s="97">
        <v>20357800</v>
      </c>
      <c r="I65" s="97">
        <f t="shared" si="2"/>
        <v>20357800</v>
      </c>
      <c r="J65" s="34" t="s">
        <v>45</v>
      </c>
      <c r="K65" s="33" t="s">
        <v>46</v>
      </c>
      <c r="L65" s="35" t="s">
        <v>417</v>
      </c>
    </row>
    <row r="66" spans="2:12" s="24" customFormat="1" ht="63.75">
      <c r="B66" s="27" t="s">
        <v>490</v>
      </c>
      <c r="C66" s="65" t="s">
        <v>491</v>
      </c>
      <c r="D66" s="94" t="s">
        <v>435</v>
      </c>
      <c r="E66" s="52" t="s">
        <v>366</v>
      </c>
      <c r="F66" s="80" t="s">
        <v>488</v>
      </c>
      <c r="G66" s="52" t="s">
        <v>165</v>
      </c>
      <c r="H66" s="97">
        <v>21724158</v>
      </c>
      <c r="I66" s="97">
        <f t="shared" si="2"/>
        <v>21724158</v>
      </c>
      <c r="J66" s="34" t="s">
        <v>45</v>
      </c>
      <c r="K66" s="33" t="s">
        <v>46</v>
      </c>
      <c r="L66" s="35" t="s">
        <v>417</v>
      </c>
    </row>
    <row r="67" spans="2:12" s="24" customFormat="1" ht="48">
      <c r="B67" s="27">
        <v>80141607</v>
      </c>
      <c r="C67" s="65" t="s">
        <v>424</v>
      </c>
      <c r="D67" s="94">
        <v>42171</v>
      </c>
      <c r="E67" s="52" t="s">
        <v>428</v>
      </c>
      <c r="F67" s="80" t="s">
        <v>78</v>
      </c>
      <c r="G67" s="52" t="s">
        <v>165</v>
      </c>
      <c r="H67" s="97">
        <v>94216802</v>
      </c>
      <c r="I67" s="97">
        <f t="shared" si="2"/>
        <v>94216802</v>
      </c>
      <c r="J67" s="34" t="s">
        <v>45</v>
      </c>
      <c r="K67" s="33" t="s">
        <v>46</v>
      </c>
      <c r="L67" s="35" t="s">
        <v>417</v>
      </c>
    </row>
    <row r="68" spans="2:12" s="24" customFormat="1" ht="89.25">
      <c r="B68" s="27" t="s">
        <v>43</v>
      </c>
      <c r="C68" s="28" t="s">
        <v>433</v>
      </c>
      <c r="D68" s="56" t="s">
        <v>435</v>
      </c>
      <c r="E68" s="39" t="s">
        <v>434</v>
      </c>
      <c r="F68" s="39" t="s">
        <v>429</v>
      </c>
      <c r="G68" s="39" t="s">
        <v>93</v>
      </c>
      <c r="H68" s="103">
        <v>41533334</v>
      </c>
      <c r="I68" s="103">
        <f t="shared" si="2"/>
        <v>41533334</v>
      </c>
      <c r="J68" s="39" t="s">
        <v>31</v>
      </c>
      <c r="K68" s="39" t="s">
        <v>58</v>
      </c>
      <c r="L68" s="104" t="s">
        <v>119</v>
      </c>
    </row>
    <row r="69" spans="2:12" s="24" customFormat="1" ht="63.75">
      <c r="B69" s="27" t="s">
        <v>41</v>
      </c>
      <c r="C69" s="28" t="s">
        <v>84</v>
      </c>
      <c r="D69" s="56">
        <v>42064</v>
      </c>
      <c r="E69" s="39" t="s">
        <v>60</v>
      </c>
      <c r="F69" s="39" t="s">
        <v>42</v>
      </c>
      <c r="G69" s="39" t="s">
        <v>93</v>
      </c>
      <c r="H69" s="103">
        <v>200000000</v>
      </c>
      <c r="I69" s="103">
        <v>200000000</v>
      </c>
      <c r="J69" s="39" t="s">
        <v>31</v>
      </c>
      <c r="K69" s="39" t="s">
        <v>58</v>
      </c>
      <c r="L69" s="104" t="s">
        <v>119</v>
      </c>
    </row>
    <row r="70" spans="2:12" s="24" customFormat="1" ht="51">
      <c r="B70" s="27" t="s">
        <v>432</v>
      </c>
      <c r="C70" s="28" t="s">
        <v>430</v>
      </c>
      <c r="D70" s="56" t="s">
        <v>431</v>
      </c>
      <c r="E70" s="39" t="s">
        <v>38</v>
      </c>
      <c r="F70" s="39" t="s">
        <v>35</v>
      </c>
      <c r="G70" s="39" t="s">
        <v>29</v>
      </c>
      <c r="H70" s="103">
        <v>9097107</v>
      </c>
      <c r="I70" s="103">
        <f aca="true" t="shared" si="3" ref="I70:I93">H70</f>
        <v>9097107</v>
      </c>
      <c r="J70" s="39" t="s">
        <v>31</v>
      </c>
      <c r="K70" s="39" t="s">
        <v>58</v>
      </c>
      <c r="L70" s="58" t="s">
        <v>121</v>
      </c>
    </row>
    <row r="71" spans="2:12" s="24" customFormat="1" ht="36">
      <c r="B71" s="59"/>
      <c r="C71" s="65" t="s">
        <v>436</v>
      </c>
      <c r="D71" s="94">
        <v>42173</v>
      </c>
      <c r="E71" s="39" t="s">
        <v>91</v>
      </c>
      <c r="F71" s="80" t="s">
        <v>124</v>
      </c>
      <c r="G71" s="39" t="s">
        <v>29</v>
      </c>
      <c r="H71" s="103">
        <v>35903670</v>
      </c>
      <c r="I71" s="103">
        <f t="shared" si="3"/>
        <v>35903670</v>
      </c>
      <c r="J71" s="39" t="s">
        <v>45</v>
      </c>
      <c r="K71" s="39" t="s">
        <v>58</v>
      </c>
      <c r="L71" s="58" t="s">
        <v>122</v>
      </c>
    </row>
    <row r="72" spans="2:12" s="24" customFormat="1" ht="48">
      <c r="B72" s="59"/>
      <c r="C72" s="65" t="s">
        <v>437</v>
      </c>
      <c r="D72" s="94">
        <v>42102</v>
      </c>
      <c r="E72" s="83" t="s">
        <v>440</v>
      </c>
      <c r="F72" s="80" t="s">
        <v>444</v>
      </c>
      <c r="G72" s="39" t="s">
        <v>29</v>
      </c>
      <c r="H72" s="103">
        <v>239268059</v>
      </c>
      <c r="I72" s="103">
        <f t="shared" si="3"/>
        <v>239268059</v>
      </c>
      <c r="J72" s="39" t="s">
        <v>45</v>
      </c>
      <c r="K72" s="39" t="s">
        <v>58</v>
      </c>
      <c r="L72" s="35" t="s">
        <v>445</v>
      </c>
    </row>
    <row r="73" spans="2:12" s="24" customFormat="1" ht="36">
      <c r="B73" s="27"/>
      <c r="C73" s="65" t="s">
        <v>398</v>
      </c>
      <c r="D73" s="94">
        <v>42102</v>
      </c>
      <c r="E73" s="83" t="s">
        <v>441</v>
      </c>
      <c r="F73" s="80" t="s">
        <v>444</v>
      </c>
      <c r="G73" s="29" t="s">
        <v>29</v>
      </c>
      <c r="H73" s="103">
        <v>365300000</v>
      </c>
      <c r="I73" s="103">
        <f t="shared" si="3"/>
        <v>365300000</v>
      </c>
      <c r="J73" s="39" t="s">
        <v>45</v>
      </c>
      <c r="K73" s="39" t="s">
        <v>58</v>
      </c>
      <c r="L73" s="35" t="s">
        <v>445</v>
      </c>
    </row>
    <row r="74" spans="2:12" s="24" customFormat="1" ht="48">
      <c r="B74" s="27"/>
      <c r="C74" s="65" t="s">
        <v>438</v>
      </c>
      <c r="D74" s="94">
        <v>42115</v>
      </c>
      <c r="E74" s="83" t="s">
        <v>442</v>
      </c>
      <c r="F74" s="80" t="s">
        <v>444</v>
      </c>
      <c r="G74" s="29" t="s">
        <v>29</v>
      </c>
      <c r="H74" s="103">
        <v>59950770</v>
      </c>
      <c r="I74" s="103">
        <f t="shared" si="3"/>
        <v>59950770</v>
      </c>
      <c r="J74" s="39" t="s">
        <v>45</v>
      </c>
      <c r="K74" s="39" t="s">
        <v>58</v>
      </c>
      <c r="L74" s="35" t="s">
        <v>445</v>
      </c>
    </row>
    <row r="75" spans="2:12" s="24" customFormat="1" ht="30">
      <c r="B75" s="27"/>
      <c r="C75" s="65" t="s">
        <v>439</v>
      </c>
      <c r="D75" s="94">
        <v>42132</v>
      </c>
      <c r="E75" s="83" t="s">
        <v>443</v>
      </c>
      <c r="F75" s="80" t="s">
        <v>444</v>
      </c>
      <c r="G75" s="29" t="s">
        <v>29</v>
      </c>
      <c r="H75" s="103">
        <v>650000000</v>
      </c>
      <c r="I75" s="103">
        <f t="shared" si="3"/>
        <v>650000000</v>
      </c>
      <c r="J75" s="39" t="s">
        <v>45</v>
      </c>
      <c r="K75" s="39" t="s">
        <v>58</v>
      </c>
      <c r="L75" s="35" t="s">
        <v>445</v>
      </c>
    </row>
    <row r="76" spans="2:12" s="24" customFormat="1" ht="36">
      <c r="B76" s="27"/>
      <c r="C76" s="65" t="s">
        <v>446</v>
      </c>
      <c r="D76" s="4" t="s">
        <v>169</v>
      </c>
      <c r="E76" s="39" t="s">
        <v>204</v>
      </c>
      <c r="F76" s="80" t="s">
        <v>444</v>
      </c>
      <c r="G76" s="29" t="s">
        <v>29</v>
      </c>
      <c r="H76" s="103">
        <v>255000000</v>
      </c>
      <c r="I76" s="40">
        <f t="shared" si="3"/>
        <v>255000000</v>
      </c>
      <c r="J76" s="39" t="s">
        <v>45</v>
      </c>
      <c r="K76" s="39" t="s">
        <v>58</v>
      </c>
      <c r="L76" s="35" t="s">
        <v>126</v>
      </c>
    </row>
    <row r="77" spans="2:12" s="24" customFormat="1" ht="102">
      <c r="B77" s="27" t="s">
        <v>127</v>
      </c>
      <c r="C77" s="98" t="s">
        <v>451</v>
      </c>
      <c r="D77" s="4" t="s">
        <v>49</v>
      </c>
      <c r="E77" s="39" t="s">
        <v>48</v>
      </c>
      <c r="F77" s="39" t="s">
        <v>128</v>
      </c>
      <c r="G77" s="29" t="s">
        <v>129</v>
      </c>
      <c r="H77" s="105">
        <v>4201050000</v>
      </c>
      <c r="I77" s="105">
        <f t="shared" si="3"/>
        <v>4201050000</v>
      </c>
      <c r="J77" s="39" t="s">
        <v>45</v>
      </c>
      <c r="K77" s="39" t="s">
        <v>47</v>
      </c>
      <c r="L77" s="35" t="s">
        <v>456</v>
      </c>
    </row>
    <row r="78" spans="2:12" s="24" customFormat="1" ht="75">
      <c r="B78" s="27"/>
      <c r="C78" s="57" t="s">
        <v>449</v>
      </c>
      <c r="D78" s="4" t="s">
        <v>450</v>
      </c>
      <c r="E78" s="39" t="s">
        <v>63</v>
      </c>
      <c r="F78" s="39" t="s">
        <v>89</v>
      </c>
      <c r="G78" s="29" t="s">
        <v>452</v>
      </c>
      <c r="H78" s="92">
        <v>273000000</v>
      </c>
      <c r="I78" s="40">
        <f t="shared" si="3"/>
        <v>273000000</v>
      </c>
      <c r="J78" s="39" t="s">
        <v>31</v>
      </c>
      <c r="K78" s="39" t="s">
        <v>132</v>
      </c>
      <c r="L78" s="35" t="s">
        <v>456</v>
      </c>
    </row>
    <row r="79" spans="2:12" s="24" customFormat="1" ht="60">
      <c r="B79" s="55">
        <v>492417</v>
      </c>
      <c r="C79" s="57" t="s">
        <v>130</v>
      </c>
      <c r="D79" s="4" t="s">
        <v>49</v>
      </c>
      <c r="E79" s="39" t="s">
        <v>447</v>
      </c>
      <c r="F79" s="39" t="s">
        <v>448</v>
      </c>
      <c r="G79" s="29" t="s">
        <v>29</v>
      </c>
      <c r="H79" s="105">
        <v>27811000</v>
      </c>
      <c r="I79" s="40">
        <f t="shared" si="3"/>
        <v>27811000</v>
      </c>
      <c r="J79" s="39" t="s">
        <v>45</v>
      </c>
      <c r="K79" s="39" t="s">
        <v>47</v>
      </c>
      <c r="L79" s="35" t="s">
        <v>456</v>
      </c>
    </row>
    <row r="80" spans="2:12" s="24" customFormat="1" ht="60">
      <c r="B80" s="55" t="s">
        <v>455</v>
      </c>
      <c r="C80" s="57" t="s">
        <v>453</v>
      </c>
      <c r="D80" s="4" t="s">
        <v>85</v>
      </c>
      <c r="E80" s="39" t="s">
        <v>39</v>
      </c>
      <c r="F80" s="39" t="s">
        <v>454</v>
      </c>
      <c r="G80" s="29" t="s">
        <v>29</v>
      </c>
      <c r="H80" s="40">
        <v>200003710</v>
      </c>
      <c r="I80" s="40">
        <f t="shared" si="3"/>
        <v>200003710</v>
      </c>
      <c r="J80" s="39" t="s">
        <v>45</v>
      </c>
      <c r="K80" s="39" t="s">
        <v>47</v>
      </c>
      <c r="L80" s="35" t="s">
        <v>456</v>
      </c>
    </row>
    <row r="81" spans="2:12" s="24" customFormat="1" ht="38.25">
      <c r="B81" s="106"/>
      <c r="C81" s="78" t="s">
        <v>457</v>
      </c>
      <c r="D81" s="63" t="s">
        <v>53</v>
      </c>
      <c r="E81" s="83" t="s">
        <v>470</v>
      </c>
      <c r="F81" s="80" t="s">
        <v>78</v>
      </c>
      <c r="G81" s="29" t="s">
        <v>29</v>
      </c>
      <c r="H81" s="109">
        <v>70312500</v>
      </c>
      <c r="I81" s="108">
        <f t="shared" si="3"/>
        <v>70312500</v>
      </c>
      <c r="J81" s="39" t="s">
        <v>45</v>
      </c>
      <c r="K81" s="39" t="s">
        <v>47</v>
      </c>
      <c r="L81" s="110" t="s">
        <v>134</v>
      </c>
    </row>
    <row r="82" spans="2:12" s="24" customFormat="1" ht="38.25">
      <c r="B82" s="106"/>
      <c r="C82" s="78" t="s">
        <v>458</v>
      </c>
      <c r="D82" s="63" t="s">
        <v>53</v>
      </c>
      <c r="E82" s="83" t="s">
        <v>470</v>
      </c>
      <c r="F82" s="80" t="s">
        <v>78</v>
      </c>
      <c r="G82" s="29" t="s">
        <v>29</v>
      </c>
      <c r="H82" s="109">
        <v>70312500</v>
      </c>
      <c r="I82" s="108">
        <f t="shared" si="3"/>
        <v>70312500</v>
      </c>
      <c r="J82" s="39" t="s">
        <v>45</v>
      </c>
      <c r="K82" s="39" t="s">
        <v>47</v>
      </c>
      <c r="L82" s="110" t="s">
        <v>134</v>
      </c>
    </row>
    <row r="83" spans="2:12" s="24" customFormat="1" ht="38.25">
      <c r="B83" s="106"/>
      <c r="C83" s="65" t="s">
        <v>459</v>
      </c>
      <c r="D83" s="63" t="s">
        <v>53</v>
      </c>
      <c r="E83" s="107" t="s">
        <v>472</v>
      </c>
      <c r="F83" s="80" t="s">
        <v>78</v>
      </c>
      <c r="G83" s="29" t="s">
        <v>29</v>
      </c>
      <c r="H83" s="109">
        <v>78827586</v>
      </c>
      <c r="I83" s="108">
        <f t="shared" si="3"/>
        <v>78827586</v>
      </c>
      <c r="J83" s="39" t="s">
        <v>45</v>
      </c>
      <c r="K83" s="39" t="s">
        <v>47</v>
      </c>
      <c r="L83" s="110" t="s">
        <v>134</v>
      </c>
    </row>
    <row r="84" spans="2:12" s="24" customFormat="1" ht="108">
      <c r="B84" s="62" t="s">
        <v>135</v>
      </c>
      <c r="C84" s="81" t="s">
        <v>460</v>
      </c>
      <c r="D84" s="63" t="s">
        <v>53</v>
      </c>
      <c r="E84" s="107" t="s">
        <v>471</v>
      </c>
      <c r="F84" s="80" t="s">
        <v>78</v>
      </c>
      <c r="G84" s="29" t="s">
        <v>29</v>
      </c>
      <c r="H84" s="109">
        <v>1910000000</v>
      </c>
      <c r="I84" s="108">
        <f t="shared" si="3"/>
        <v>1910000000</v>
      </c>
      <c r="J84" s="39" t="s">
        <v>45</v>
      </c>
      <c r="K84" s="39" t="s">
        <v>47</v>
      </c>
      <c r="L84" s="110" t="s">
        <v>134</v>
      </c>
    </row>
    <row r="85" spans="2:12" s="24" customFormat="1" ht="108">
      <c r="B85" s="62" t="s">
        <v>135</v>
      </c>
      <c r="C85" s="65" t="s">
        <v>461</v>
      </c>
      <c r="D85" s="63" t="s">
        <v>53</v>
      </c>
      <c r="E85" s="107" t="s">
        <v>471</v>
      </c>
      <c r="F85" s="80" t="s">
        <v>78</v>
      </c>
      <c r="G85" s="29" t="s">
        <v>29</v>
      </c>
      <c r="H85" s="109">
        <v>383000000</v>
      </c>
      <c r="I85" s="109">
        <f t="shared" si="3"/>
        <v>383000000</v>
      </c>
      <c r="J85" s="39" t="s">
        <v>45</v>
      </c>
      <c r="K85" s="39" t="s">
        <v>47</v>
      </c>
      <c r="L85" s="110" t="s">
        <v>134</v>
      </c>
    </row>
    <row r="86" spans="2:12" s="24" customFormat="1" ht="242.25">
      <c r="B86" s="62" t="s">
        <v>141</v>
      </c>
      <c r="C86" s="81" t="s">
        <v>462</v>
      </c>
      <c r="D86" s="63" t="s">
        <v>53</v>
      </c>
      <c r="E86" s="107" t="s">
        <v>473</v>
      </c>
      <c r="F86" s="80" t="s">
        <v>78</v>
      </c>
      <c r="G86" s="29" t="s">
        <v>29</v>
      </c>
      <c r="H86" s="109">
        <v>1010000000</v>
      </c>
      <c r="I86" s="109">
        <f t="shared" si="3"/>
        <v>1010000000</v>
      </c>
      <c r="J86" s="107"/>
      <c r="K86" s="107"/>
      <c r="L86" s="110" t="s">
        <v>476</v>
      </c>
    </row>
    <row r="87" spans="2:12" s="24" customFormat="1" ht="63.75">
      <c r="B87" s="62" t="s">
        <v>136</v>
      </c>
      <c r="C87" s="81" t="s">
        <v>463</v>
      </c>
      <c r="D87" s="63" t="s">
        <v>53</v>
      </c>
      <c r="E87" s="107" t="s">
        <v>473</v>
      </c>
      <c r="F87" s="84" t="s">
        <v>303</v>
      </c>
      <c r="G87" s="54" t="s">
        <v>137</v>
      </c>
      <c r="H87" s="109">
        <v>8419403024</v>
      </c>
      <c r="I87" s="109">
        <f t="shared" si="3"/>
        <v>8419403024</v>
      </c>
      <c r="J87" s="107"/>
      <c r="K87" s="107"/>
      <c r="L87" s="110" t="s">
        <v>477</v>
      </c>
    </row>
    <row r="88" spans="2:12" s="24" customFormat="1" ht="48">
      <c r="B88" s="62" t="s">
        <v>139</v>
      </c>
      <c r="C88" s="81" t="s">
        <v>464</v>
      </c>
      <c r="D88" s="63" t="s">
        <v>53</v>
      </c>
      <c r="E88" s="107" t="s">
        <v>358</v>
      </c>
      <c r="F88" s="39" t="s">
        <v>140</v>
      </c>
      <c r="G88" s="29" t="s">
        <v>29</v>
      </c>
      <c r="H88" s="109">
        <v>350654583</v>
      </c>
      <c r="I88" s="109">
        <f t="shared" si="3"/>
        <v>350654583</v>
      </c>
      <c r="J88" s="107"/>
      <c r="K88" s="107"/>
      <c r="L88" s="110" t="s">
        <v>478</v>
      </c>
    </row>
    <row r="89" spans="2:12" s="24" customFormat="1" ht="38.25">
      <c r="B89" s="106"/>
      <c r="C89" s="65" t="s">
        <v>465</v>
      </c>
      <c r="D89" s="63" t="s">
        <v>53</v>
      </c>
      <c r="E89" s="83" t="s">
        <v>474</v>
      </c>
      <c r="F89" s="80" t="s">
        <v>78</v>
      </c>
      <c r="G89" s="29" t="s">
        <v>29</v>
      </c>
      <c r="H89" s="109">
        <v>37402344</v>
      </c>
      <c r="I89" s="108">
        <f t="shared" si="3"/>
        <v>37402344</v>
      </c>
      <c r="J89" s="107"/>
      <c r="K89" s="107"/>
      <c r="L89" s="110" t="s">
        <v>479</v>
      </c>
    </row>
    <row r="90" spans="2:12" s="24" customFormat="1" ht="38.25">
      <c r="B90" s="60" t="s">
        <v>133</v>
      </c>
      <c r="C90" s="65" t="s">
        <v>466</v>
      </c>
      <c r="D90" s="63" t="s">
        <v>53</v>
      </c>
      <c r="E90" s="83" t="s">
        <v>163</v>
      </c>
      <c r="F90" s="80" t="s">
        <v>78</v>
      </c>
      <c r="G90" s="61" t="s">
        <v>56</v>
      </c>
      <c r="H90" s="109">
        <v>149537530</v>
      </c>
      <c r="I90" s="108">
        <f t="shared" si="3"/>
        <v>149537530</v>
      </c>
      <c r="J90" s="107"/>
      <c r="K90" s="107"/>
      <c r="L90" s="110" t="s">
        <v>480</v>
      </c>
    </row>
    <row r="91" spans="2:12" s="24" customFormat="1" ht="38.25">
      <c r="B91" s="106"/>
      <c r="C91" s="65" t="s">
        <v>467</v>
      </c>
      <c r="D91" s="63" t="s">
        <v>53</v>
      </c>
      <c r="E91" s="83" t="s">
        <v>475</v>
      </c>
      <c r="F91" s="80" t="s">
        <v>78</v>
      </c>
      <c r="G91" s="29" t="s">
        <v>29</v>
      </c>
      <c r="H91" s="109">
        <v>45772000</v>
      </c>
      <c r="I91" s="108">
        <f t="shared" si="3"/>
        <v>45772000</v>
      </c>
      <c r="J91" s="107"/>
      <c r="K91" s="107"/>
      <c r="L91" s="110" t="s">
        <v>481</v>
      </c>
    </row>
    <row r="92" spans="2:12" s="24" customFormat="1" ht="38.25">
      <c r="B92" s="106"/>
      <c r="C92" s="65" t="s">
        <v>468</v>
      </c>
      <c r="D92" s="63" t="s">
        <v>53</v>
      </c>
      <c r="E92" s="107" t="s">
        <v>163</v>
      </c>
      <c r="F92" s="80" t="s">
        <v>78</v>
      </c>
      <c r="G92" s="29" t="s">
        <v>29</v>
      </c>
      <c r="H92" s="109">
        <v>590800000</v>
      </c>
      <c r="I92" s="108">
        <f t="shared" si="3"/>
        <v>590800000</v>
      </c>
      <c r="J92" s="107"/>
      <c r="K92" s="107"/>
      <c r="L92" s="110" t="s">
        <v>482</v>
      </c>
    </row>
    <row r="93" spans="2:12" s="24" customFormat="1" ht="48">
      <c r="B93" s="106"/>
      <c r="C93" s="65" t="s">
        <v>469</v>
      </c>
      <c r="D93" s="63" t="s">
        <v>169</v>
      </c>
      <c r="E93" s="107" t="s">
        <v>39</v>
      </c>
      <c r="F93" s="80" t="s">
        <v>78</v>
      </c>
      <c r="G93" s="29" t="s">
        <v>29</v>
      </c>
      <c r="H93" s="109">
        <v>37570560</v>
      </c>
      <c r="I93" s="108">
        <f t="shared" si="3"/>
        <v>37570560</v>
      </c>
      <c r="J93" s="107"/>
      <c r="K93" s="107"/>
      <c r="L93" s="110" t="s">
        <v>483</v>
      </c>
    </row>
    <row r="94" spans="2:12" s="24" customFormat="1" ht="38.25">
      <c r="B94" s="27">
        <v>721512</v>
      </c>
      <c r="C94" s="65" t="s">
        <v>153</v>
      </c>
      <c r="D94" s="4" t="s">
        <v>34</v>
      </c>
      <c r="E94" s="29" t="s">
        <v>36</v>
      </c>
      <c r="F94" s="29" t="s">
        <v>78</v>
      </c>
      <c r="G94" s="29" t="s">
        <v>165</v>
      </c>
      <c r="H94" s="86">
        <v>8937895</v>
      </c>
      <c r="I94" s="68">
        <v>8937895</v>
      </c>
      <c r="J94" s="29" t="s">
        <v>45</v>
      </c>
      <c r="K94" s="29" t="s">
        <v>58</v>
      </c>
      <c r="L94" s="31" t="s">
        <v>241</v>
      </c>
    </row>
    <row r="95" spans="2:12" s="24" customFormat="1" ht="96">
      <c r="B95" s="27" t="s">
        <v>176</v>
      </c>
      <c r="C95" s="66" t="s">
        <v>154</v>
      </c>
      <c r="D95" s="4" t="s">
        <v>34</v>
      </c>
      <c r="E95" s="29" t="s">
        <v>163</v>
      </c>
      <c r="F95" s="29" t="s">
        <v>164</v>
      </c>
      <c r="G95" s="29" t="s">
        <v>166</v>
      </c>
      <c r="H95" s="86">
        <v>1010418000</v>
      </c>
      <c r="I95" s="30">
        <f aca="true" t="shared" si="4" ref="I95:I103">H95</f>
        <v>1010418000</v>
      </c>
      <c r="J95" s="29" t="s">
        <v>45</v>
      </c>
      <c r="K95" s="29" t="s">
        <v>58</v>
      </c>
      <c r="L95" s="31" t="s">
        <v>241</v>
      </c>
    </row>
    <row r="96" spans="2:12" s="24" customFormat="1" ht="38.25">
      <c r="B96" s="27">
        <v>721214</v>
      </c>
      <c r="C96" s="65" t="s">
        <v>155</v>
      </c>
      <c r="D96" s="4" t="s">
        <v>34</v>
      </c>
      <c r="E96" s="29" t="s">
        <v>168</v>
      </c>
      <c r="F96" s="29" t="s">
        <v>167</v>
      </c>
      <c r="G96" s="29" t="s">
        <v>166</v>
      </c>
      <c r="H96" s="86">
        <v>2976575917</v>
      </c>
      <c r="I96" s="30">
        <f t="shared" si="4"/>
        <v>2976575917</v>
      </c>
      <c r="J96" s="29" t="s">
        <v>45</v>
      </c>
      <c r="K96" s="29" t="s">
        <v>58</v>
      </c>
      <c r="L96" s="31" t="s">
        <v>241</v>
      </c>
    </row>
    <row r="97" spans="2:12" s="24" customFormat="1" ht="60">
      <c r="B97" s="27" t="s">
        <v>177</v>
      </c>
      <c r="C97" s="65" t="s">
        <v>156</v>
      </c>
      <c r="D97" s="4" t="s">
        <v>34</v>
      </c>
      <c r="E97" s="29" t="s">
        <v>168</v>
      </c>
      <c r="F97" s="29" t="s">
        <v>167</v>
      </c>
      <c r="G97" s="29" t="s">
        <v>166</v>
      </c>
      <c r="H97" s="86">
        <v>6550609714</v>
      </c>
      <c r="I97" s="30">
        <f t="shared" si="4"/>
        <v>6550609714</v>
      </c>
      <c r="J97" s="29" t="s">
        <v>45</v>
      </c>
      <c r="K97" s="29" t="s">
        <v>58</v>
      </c>
      <c r="L97" s="31" t="s">
        <v>241</v>
      </c>
    </row>
    <row r="98" spans="2:12" s="24" customFormat="1" ht="38.25">
      <c r="B98" s="27" t="s">
        <v>176</v>
      </c>
      <c r="C98" s="65" t="s">
        <v>157</v>
      </c>
      <c r="D98" s="4" t="s">
        <v>34</v>
      </c>
      <c r="E98" s="29" t="s">
        <v>168</v>
      </c>
      <c r="F98" s="29" t="s">
        <v>164</v>
      </c>
      <c r="G98" s="29" t="s">
        <v>166</v>
      </c>
      <c r="H98" s="86">
        <v>210037720</v>
      </c>
      <c r="I98" s="30">
        <f t="shared" si="4"/>
        <v>210037720</v>
      </c>
      <c r="J98" s="29" t="s">
        <v>45</v>
      </c>
      <c r="K98" s="29" t="s">
        <v>58</v>
      </c>
      <c r="L98" s="31" t="s">
        <v>241</v>
      </c>
    </row>
    <row r="99" spans="2:12" s="24" customFormat="1" ht="38.25">
      <c r="B99" s="27">
        <v>721512</v>
      </c>
      <c r="C99" s="65" t="s">
        <v>158</v>
      </c>
      <c r="D99" s="4" t="s">
        <v>169</v>
      </c>
      <c r="E99" s="29" t="s">
        <v>168</v>
      </c>
      <c r="F99" s="29" t="s">
        <v>108</v>
      </c>
      <c r="G99" s="29" t="s">
        <v>165</v>
      </c>
      <c r="H99" s="86">
        <v>30964692</v>
      </c>
      <c r="I99" s="30">
        <f t="shared" si="4"/>
        <v>30964692</v>
      </c>
      <c r="J99" s="29" t="s">
        <v>45</v>
      </c>
      <c r="K99" s="29" t="s">
        <v>58</v>
      </c>
      <c r="L99" s="31" t="s">
        <v>241</v>
      </c>
    </row>
    <row r="100" spans="2:12" s="24" customFormat="1" ht="38.25">
      <c r="B100" s="27">
        <v>721214</v>
      </c>
      <c r="C100" s="65" t="s">
        <v>159</v>
      </c>
      <c r="D100" s="4" t="s">
        <v>53</v>
      </c>
      <c r="E100" s="29" t="s">
        <v>170</v>
      </c>
      <c r="F100" s="29" t="s">
        <v>167</v>
      </c>
      <c r="G100" s="29" t="s">
        <v>165</v>
      </c>
      <c r="H100" s="86">
        <v>3499762536</v>
      </c>
      <c r="I100" s="30">
        <f t="shared" si="4"/>
        <v>3499762536</v>
      </c>
      <c r="J100" s="29" t="s">
        <v>45</v>
      </c>
      <c r="K100" s="29" t="s">
        <v>58</v>
      </c>
      <c r="L100" s="31" t="s">
        <v>241</v>
      </c>
    </row>
    <row r="101" spans="2:12" s="24" customFormat="1" ht="38.25">
      <c r="B101" s="27">
        <v>391116</v>
      </c>
      <c r="C101" s="65" t="s">
        <v>160</v>
      </c>
      <c r="D101" s="4" t="s">
        <v>169</v>
      </c>
      <c r="E101" s="29" t="s">
        <v>170</v>
      </c>
      <c r="F101" s="29" t="s">
        <v>171</v>
      </c>
      <c r="G101" s="29" t="s">
        <v>165</v>
      </c>
      <c r="H101" s="86">
        <v>2328909702</v>
      </c>
      <c r="I101" s="30">
        <f t="shared" si="4"/>
        <v>2328909702</v>
      </c>
      <c r="J101" s="29" t="s">
        <v>45</v>
      </c>
      <c r="K101" s="29" t="s">
        <v>58</v>
      </c>
      <c r="L101" s="31" t="s">
        <v>241</v>
      </c>
    </row>
    <row r="102" spans="2:12" s="24" customFormat="1" ht="38.25">
      <c r="B102" s="27">
        <v>951215</v>
      </c>
      <c r="C102" s="65" t="s">
        <v>161</v>
      </c>
      <c r="D102" s="4" t="s">
        <v>169</v>
      </c>
      <c r="E102" s="29" t="s">
        <v>173</v>
      </c>
      <c r="F102" s="29" t="s">
        <v>172</v>
      </c>
      <c r="G102" s="29" t="s">
        <v>165</v>
      </c>
      <c r="H102" s="86">
        <v>150220067</v>
      </c>
      <c r="I102" s="30">
        <f t="shared" si="4"/>
        <v>150220067</v>
      </c>
      <c r="J102" s="29" t="s">
        <v>45</v>
      </c>
      <c r="K102" s="29" t="s">
        <v>58</v>
      </c>
      <c r="L102" s="31" t="s">
        <v>241</v>
      </c>
    </row>
    <row r="103" spans="2:12" s="24" customFormat="1" ht="38.25">
      <c r="B103" s="27">
        <v>721512</v>
      </c>
      <c r="C103" s="66" t="s">
        <v>162</v>
      </c>
      <c r="D103" s="4" t="s">
        <v>85</v>
      </c>
      <c r="E103" s="29" t="s">
        <v>79</v>
      </c>
      <c r="F103" s="29" t="s">
        <v>108</v>
      </c>
      <c r="G103" s="29" t="s">
        <v>165</v>
      </c>
      <c r="H103" s="86">
        <v>28291058</v>
      </c>
      <c r="I103" s="30">
        <f t="shared" si="4"/>
        <v>28291058</v>
      </c>
      <c r="J103" s="29" t="s">
        <v>45</v>
      </c>
      <c r="K103" s="29" t="s">
        <v>58</v>
      </c>
      <c r="L103" s="31" t="s">
        <v>241</v>
      </c>
    </row>
    <row r="104" spans="2:12" s="24" customFormat="1" ht="38.25">
      <c r="B104" s="27">
        <v>721540</v>
      </c>
      <c r="C104" s="67" t="s">
        <v>174</v>
      </c>
      <c r="D104" s="4" t="s">
        <v>85</v>
      </c>
      <c r="E104" s="29" t="s">
        <v>63</v>
      </c>
      <c r="F104" s="29" t="s">
        <v>40</v>
      </c>
      <c r="G104" s="29" t="s">
        <v>175</v>
      </c>
      <c r="H104" s="86">
        <v>499996279</v>
      </c>
      <c r="I104" s="68">
        <v>499996279</v>
      </c>
      <c r="J104" s="29" t="s">
        <v>45</v>
      </c>
      <c r="K104" s="29" t="s">
        <v>58</v>
      </c>
      <c r="L104" s="31" t="s">
        <v>241</v>
      </c>
    </row>
    <row r="105" spans="2:12" s="24" customFormat="1" ht="38.25">
      <c r="B105" s="44">
        <v>721512</v>
      </c>
      <c r="C105" s="66" t="s">
        <v>178</v>
      </c>
      <c r="D105" s="69" t="s">
        <v>169</v>
      </c>
      <c r="E105" s="64" t="s">
        <v>118</v>
      </c>
      <c r="F105" s="64" t="s">
        <v>179</v>
      </c>
      <c r="G105" s="64" t="s">
        <v>165</v>
      </c>
      <c r="H105" s="87">
        <v>40500000</v>
      </c>
      <c r="I105" s="71">
        <f>H105</f>
        <v>40500000</v>
      </c>
      <c r="J105" s="64" t="s">
        <v>45</v>
      </c>
      <c r="K105" s="64" t="s">
        <v>58</v>
      </c>
      <c r="L105" s="31" t="s">
        <v>241</v>
      </c>
    </row>
    <row r="106" spans="2:12" s="24" customFormat="1" ht="38.25">
      <c r="B106" s="44">
        <v>721214</v>
      </c>
      <c r="C106" s="66" t="s">
        <v>180</v>
      </c>
      <c r="D106" s="69" t="s">
        <v>85</v>
      </c>
      <c r="E106" s="64" t="s">
        <v>181</v>
      </c>
      <c r="F106" s="64" t="s">
        <v>167</v>
      </c>
      <c r="G106" s="64" t="s">
        <v>166</v>
      </c>
      <c r="H106" s="87">
        <v>21090004953</v>
      </c>
      <c r="I106" s="71">
        <v>7381501733</v>
      </c>
      <c r="J106" s="64" t="s">
        <v>182</v>
      </c>
      <c r="K106" s="64" t="s">
        <v>240</v>
      </c>
      <c r="L106" s="31" t="s">
        <v>241</v>
      </c>
    </row>
    <row r="107" spans="2:12" s="24" customFormat="1" ht="48">
      <c r="B107" s="44" t="s">
        <v>177</v>
      </c>
      <c r="C107" s="66" t="s">
        <v>183</v>
      </c>
      <c r="D107" s="69" t="s">
        <v>85</v>
      </c>
      <c r="E107" s="64" t="s">
        <v>168</v>
      </c>
      <c r="F107" s="64" t="s">
        <v>167</v>
      </c>
      <c r="G107" s="64" t="s">
        <v>166</v>
      </c>
      <c r="H107" s="87">
        <v>6363660277</v>
      </c>
      <c r="I107" s="71">
        <v>4085469897.6000004</v>
      </c>
      <c r="J107" s="64" t="s">
        <v>182</v>
      </c>
      <c r="K107" s="64" t="s">
        <v>240</v>
      </c>
      <c r="L107" s="31" t="s">
        <v>241</v>
      </c>
    </row>
    <row r="108" spans="2:12" s="24" customFormat="1" ht="38.25">
      <c r="B108" s="27">
        <v>721512</v>
      </c>
      <c r="C108" s="66" t="s">
        <v>184</v>
      </c>
      <c r="D108" s="69" t="s">
        <v>85</v>
      </c>
      <c r="E108" s="64" t="s">
        <v>185</v>
      </c>
      <c r="F108" s="64" t="s">
        <v>172</v>
      </c>
      <c r="G108" s="64" t="s">
        <v>165</v>
      </c>
      <c r="H108" s="87">
        <v>77007130</v>
      </c>
      <c r="I108" s="70">
        <v>77007130</v>
      </c>
      <c r="J108" s="29" t="s">
        <v>45</v>
      </c>
      <c r="K108" s="29" t="s">
        <v>58</v>
      </c>
      <c r="L108" s="31" t="s">
        <v>241</v>
      </c>
    </row>
    <row r="109" spans="2:12" s="24" customFormat="1" ht="38.25">
      <c r="B109" s="27">
        <v>951215</v>
      </c>
      <c r="C109" s="66" t="s">
        <v>186</v>
      </c>
      <c r="D109" s="69" t="s">
        <v>85</v>
      </c>
      <c r="E109" s="64" t="s">
        <v>185</v>
      </c>
      <c r="F109" s="64" t="s">
        <v>172</v>
      </c>
      <c r="G109" s="64" t="s">
        <v>187</v>
      </c>
      <c r="H109" s="87">
        <v>216000000</v>
      </c>
      <c r="I109" s="70">
        <v>216000000</v>
      </c>
      <c r="J109" s="29" t="s">
        <v>45</v>
      </c>
      <c r="K109" s="29" t="s">
        <v>58</v>
      </c>
      <c r="L109" s="31" t="s">
        <v>241</v>
      </c>
    </row>
    <row r="110" spans="2:12" s="24" customFormat="1" ht="38.25">
      <c r="B110" s="27">
        <v>721512</v>
      </c>
      <c r="C110" s="66" t="s">
        <v>188</v>
      </c>
      <c r="D110" s="69" t="s">
        <v>85</v>
      </c>
      <c r="E110" s="64" t="s">
        <v>173</v>
      </c>
      <c r="F110" s="29" t="s">
        <v>179</v>
      </c>
      <c r="G110" s="64" t="s">
        <v>165</v>
      </c>
      <c r="H110" s="86">
        <v>40000000</v>
      </c>
      <c r="I110" s="68">
        <v>40000000</v>
      </c>
      <c r="J110" s="29" t="s">
        <v>45</v>
      </c>
      <c r="K110" s="29" t="s">
        <v>58</v>
      </c>
      <c r="L110" s="31" t="s">
        <v>241</v>
      </c>
    </row>
    <row r="111" spans="2:12" s="24" customFormat="1" ht="38.25">
      <c r="B111" s="27">
        <v>721512</v>
      </c>
      <c r="C111" s="66" t="s">
        <v>189</v>
      </c>
      <c r="D111" s="69" t="s">
        <v>85</v>
      </c>
      <c r="E111" s="64" t="s">
        <v>173</v>
      </c>
      <c r="F111" s="64" t="s">
        <v>172</v>
      </c>
      <c r="G111" s="64" t="s">
        <v>165</v>
      </c>
      <c r="H111" s="86">
        <v>80000000</v>
      </c>
      <c r="I111" s="68">
        <v>80000000</v>
      </c>
      <c r="J111" s="29" t="s">
        <v>45</v>
      </c>
      <c r="K111" s="29" t="s">
        <v>58</v>
      </c>
      <c r="L111" s="31" t="s">
        <v>241</v>
      </c>
    </row>
    <row r="112" spans="2:12" s="24" customFormat="1" ht="38.25">
      <c r="B112" s="27" t="s">
        <v>176</v>
      </c>
      <c r="C112" s="65" t="s">
        <v>315</v>
      </c>
      <c r="D112" s="69" t="s">
        <v>169</v>
      </c>
      <c r="E112" s="85" t="s">
        <v>237</v>
      </c>
      <c r="F112" s="85" t="s">
        <v>314</v>
      </c>
      <c r="G112" s="85" t="s">
        <v>165</v>
      </c>
      <c r="H112" s="86">
        <v>49442634</v>
      </c>
      <c r="I112" s="68">
        <f aca="true" t="shared" si="5" ref="I112:I120">H112</f>
        <v>49442634</v>
      </c>
      <c r="J112" s="29" t="s">
        <v>45</v>
      </c>
      <c r="K112" s="29" t="s">
        <v>58</v>
      </c>
      <c r="L112" s="31" t="s">
        <v>241</v>
      </c>
    </row>
    <row r="113" spans="2:12" s="24" customFormat="1" ht="48">
      <c r="B113" s="27">
        <v>721214</v>
      </c>
      <c r="C113" s="65" t="s">
        <v>316</v>
      </c>
      <c r="D113" s="69" t="s">
        <v>60</v>
      </c>
      <c r="E113" s="85" t="s">
        <v>317</v>
      </c>
      <c r="F113" s="85" t="s">
        <v>40</v>
      </c>
      <c r="G113" s="85" t="s">
        <v>165</v>
      </c>
      <c r="H113" s="86">
        <v>100000000</v>
      </c>
      <c r="I113" s="68">
        <f t="shared" si="5"/>
        <v>100000000</v>
      </c>
      <c r="J113" s="29" t="s">
        <v>45</v>
      </c>
      <c r="K113" s="29" t="s">
        <v>58</v>
      </c>
      <c r="L113" s="31" t="s">
        <v>241</v>
      </c>
    </row>
    <row r="114" spans="2:12" s="24" customFormat="1" ht="38.25">
      <c r="B114" s="27" t="s">
        <v>176</v>
      </c>
      <c r="C114" s="66" t="s">
        <v>318</v>
      </c>
      <c r="D114" s="69" t="s">
        <v>60</v>
      </c>
      <c r="E114" s="85">
        <v>0</v>
      </c>
      <c r="F114" s="85" t="s">
        <v>319</v>
      </c>
      <c r="G114" s="85" t="s">
        <v>165</v>
      </c>
      <c r="H114" s="86">
        <v>39000000</v>
      </c>
      <c r="I114" s="68">
        <f t="shared" si="5"/>
        <v>39000000</v>
      </c>
      <c r="J114" s="29" t="s">
        <v>45</v>
      </c>
      <c r="K114" s="29" t="s">
        <v>58</v>
      </c>
      <c r="L114" s="31" t="s">
        <v>241</v>
      </c>
    </row>
    <row r="115" spans="2:12" s="24" customFormat="1" ht="38.25">
      <c r="B115" s="27">
        <v>721214</v>
      </c>
      <c r="C115" s="65" t="s">
        <v>320</v>
      </c>
      <c r="D115" s="69" t="s">
        <v>60</v>
      </c>
      <c r="E115" s="85">
        <v>0</v>
      </c>
      <c r="F115" s="85" t="s">
        <v>321</v>
      </c>
      <c r="G115" s="85" t="s">
        <v>165</v>
      </c>
      <c r="H115" s="86">
        <v>3850095748</v>
      </c>
      <c r="I115" s="86">
        <f t="shared" si="5"/>
        <v>3850095748</v>
      </c>
      <c r="J115" s="29" t="s">
        <v>45</v>
      </c>
      <c r="K115" s="29" t="s">
        <v>58</v>
      </c>
      <c r="L115" s="31" t="s">
        <v>241</v>
      </c>
    </row>
    <row r="116" spans="2:12" s="24" customFormat="1" ht="48">
      <c r="B116" s="27" t="s">
        <v>176</v>
      </c>
      <c r="C116" s="65" t="s">
        <v>324</v>
      </c>
      <c r="D116" s="69" t="s">
        <v>169</v>
      </c>
      <c r="E116" s="85">
        <v>0</v>
      </c>
      <c r="F116" s="85" t="s">
        <v>314</v>
      </c>
      <c r="G116" s="85" t="s">
        <v>165</v>
      </c>
      <c r="H116" s="86">
        <v>155112950</v>
      </c>
      <c r="I116" s="68">
        <f t="shared" si="5"/>
        <v>155112950</v>
      </c>
      <c r="J116" s="29" t="s">
        <v>45</v>
      </c>
      <c r="K116" s="29" t="s">
        <v>58</v>
      </c>
      <c r="L116" s="31" t="s">
        <v>241</v>
      </c>
    </row>
    <row r="117" spans="2:12" s="24" customFormat="1" ht="38.25">
      <c r="B117" s="27">
        <v>721214</v>
      </c>
      <c r="C117" s="89" t="s">
        <v>322</v>
      </c>
      <c r="D117" s="69" t="s">
        <v>53</v>
      </c>
      <c r="E117" s="85" t="s">
        <v>325</v>
      </c>
      <c r="F117" s="85" t="s">
        <v>321</v>
      </c>
      <c r="G117" s="85"/>
      <c r="H117" s="86">
        <v>0</v>
      </c>
      <c r="I117" s="68">
        <f t="shared" si="5"/>
        <v>0</v>
      </c>
      <c r="J117" s="29" t="s">
        <v>45</v>
      </c>
      <c r="K117" s="29" t="s">
        <v>58</v>
      </c>
      <c r="L117" s="31" t="s">
        <v>241</v>
      </c>
    </row>
    <row r="118" spans="2:12" s="24" customFormat="1" ht="38.25">
      <c r="B118" s="27">
        <v>721214</v>
      </c>
      <c r="C118" s="89" t="s">
        <v>323</v>
      </c>
      <c r="D118" s="69" t="s">
        <v>85</v>
      </c>
      <c r="E118" s="85" t="s">
        <v>38</v>
      </c>
      <c r="F118" s="85" t="s">
        <v>321</v>
      </c>
      <c r="G118" s="85"/>
      <c r="H118" s="86">
        <v>0</v>
      </c>
      <c r="I118" s="68">
        <f t="shared" si="5"/>
        <v>0</v>
      </c>
      <c r="J118" s="29" t="s">
        <v>45</v>
      </c>
      <c r="K118" s="29" t="s">
        <v>58</v>
      </c>
      <c r="L118" s="31" t="s">
        <v>241</v>
      </c>
    </row>
    <row r="119" spans="2:12" s="24" customFormat="1" ht="63.75">
      <c r="B119" s="27" t="s">
        <v>41</v>
      </c>
      <c r="C119" s="28" t="s">
        <v>190</v>
      </c>
      <c r="D119" s="4" t="s">
        <v>191</v>
      </c>
      <c r="E119" s="29" t="s">
        <v>131</v>
      </c>
      <c r="F119" s="29" t="s">
        <v>42</v>
      </c>
      <c r="G119" s="29" t="s">
        <v>97</v>
      </c>
      <c r="H119" s="86">
        <v>41628962</v>
      </c>
      <c r="I119" s="30">
        <f t="shared" si="5"/>
        <v>41628962</v>
      </c>
      <c r="J119" s="29" t="s">
        <v>58</v>
      </c>
      <c r="K119" s="29" t="s">
        <v>58</v>
      </c>
      <c r="L119" s="31" t="s">
        <v>192</v>
      </c>
    </row>
    <row r="120" spans="2:12" s="24" customFormat="1" ht="38.25">
      <c r="B120" s="27">
        <v>86101711</v>
      </c>
      <c r="C120" s="28" t="s">
        <v>92</v>
      </c>
      <c r="D120" s="4" t="s">
        <v>105</v>
      </c>
      <c r="E120" s="29" t="s">
        <v>91</v>
      </c>
      <c r="F120" s="29" t="s">
        <v>102</v>
      </c>
      <c r="G120" s="29" t="s">
        <v>29</v>
      </c>
      <c r="H120" s="86">
        <v>40000000</v>
      </c>
      <c r="I120" s="30">
        <f t="shared" si="5"/>
        <v>40000000</v>
      </c>
      <c r="J120" s="29" t="s">
        <v>58</v>
      </c>
      <c r="K120" s="29" t="s">
        <v>58</v>
      </c>
      <c r="L120" s="31" t="s">
        <v>59</v>
      </c>
    </row>
    <row r="121" spans="2:12" s="24" customFormat="1" ht="38.25">
      <c r="B121" s="27">
        <v>80111504</v>
      </c>
      <c r="C121" s="38" t="s">
        <v>193</v>
      </c>
      <c r="D121" s="4" t="s">
        <v>194</v>
      </c>
      <c r="E121" s="29" t="s">
        <v>163</v>
      </c>
      <c r="F121" s="29" t="s">
        <v>102</v>
      </c>
      <c r="G121" s="29" t="s">
        <v>97</v>
      </c>
      <c r="H121" s="86">
        <v>5499456477</v>
      </c>
      <c r="I121" s="30">
        <f>+H121</f>
        <v>5499456477</v>
      </c>
      <c r="J121" s="29" t="s">
        <v>58</v>
      </c>
      <c r="K121" s="29" t="s">
        <v>58</v>
      </c>
      <c r="L121" s="31" t="s">
        <v>64</v>
      </c>
    </row>
    <row r="122" spans="2:12" s="24" customFormat="1" ht="51">
      <c r="B122" s="27">
        <v>80131502</v>
      </c>
      <c r="C122" s="28" t="s">
        <v>195</v>
      </c>
      <c r="D122" s="4" t="s">
        <v>142</v>
      </c>
      <c r="E122" s="29" t="s">
        <v>32</v>
      </c>
      <c r="F122" s="29" t="s">
        <v>102</v>
      </c>
      <c r="G122" s="29" t="s">
        <v>106</v>
      </c>
      <c r="H122" s="86">
        <v>68674320</v>
      </c>
      <c r="I122" s="30">
        <f>+H122</f>
        <v>68674320</v>
      </c>
      <c r="J122" s="29" t="s">
        <v>30</v>
      </c>
      <c r="K122" s="29" t="s">
        <v>31</v>
      </c>
      <c r="L122" s="31" t="s">
        <v>196</v>
      </c>
    </row>
    <row r="123" spans="2:12" s="24" customFormat="1" ht="38.25">
      <c r="B123" s="27">
        <v>80101507</v>
      </c>
      <c r="C123" s="38" t="s">
        <v>197</v>
      </c>
      <c r="D123" s="4" t="s">
        <v>143</v>
      </c>
      <c r="E123" s="29" t="s">
        <v>32</v>
      </c>
      <c r="F123" s="29" t="s">
        <v>102</v>
      </c>
      <c r="G123" s="29" t="s">
        <v>106</v>
      </c>
      <c r="H123" s="86">
        <v>211595600</v>
      </c>
      <c r="I123" s="30">
        <f>+H123</f>
        <v>211595600</v>
      </c>
      <c r="J123" s="29" t="s">
        <v>58</v>
      </c>
      <c r="K123" s="29" t="s">
        <v>58</v>
      </c>
      <c r="L123" s="31" t="s">
        <v>198</v>
      </c>
    </row>
    <row r="124" spans="2:12" s="24" customFormat="1" ht="38.25">
      <c r="B124" s="27">
        <v>93141606</v>
      </c>
      <c r="C124" s="38" t="s">
        <v>199</v>
      </c>
      <c r="D124" s="4" t="s">
        <v>200</v>
      </c>
      <c r="E124" s="29" t="s">
        <v>39</v>
      </c>
      <c r="F124" s="29" t="s">
        <v>102</v>
      </c>
      <c r="G124" s="29" t="s">
        <v>29</v>
      </c>
      <c r="H124" s="86">
        <v>95706159</v>
      </c>
      <c r="I124" s="30">
        <f>+H124</f>
        <v>95706159</v>
      </c>
      <c r="J124" s="29" t="s">
        <v>58</v>
      </c>
      <c r="K124" s="29" t="s">
        <v>58</v>
      </c>
      <c r="L124" s="31" t="s">
        <v>198</v>
      </c>
    </row>
    <row r="125" spans="2:12" s="24" customFormat="1" ht="51">
      <c r="B125" s="27">
        <v>80111504</v>
      </c>
      <c r="C125" s="38" t="s">
        <v>61</v>
      </c>
      <c r="D125" s="4" t="s">
        <v>53</v>
      </c>
      <c r="E125" s="29" t="s">
        <v>32</v>
      </c>
      <c r="F125" s="29" t="s">
        <v>102</v>
      </c>
      <c r="G125" s="29" t="s">
        <v>29</v>
      </c>
      <c r="H125" s="86">
        <f>25000000+142000000+40000000+400000000</f>
        <v>607000000</v>
      </c>
      <c r="I125" s="30">
        <f aca="true" t="shared" si="6" ref="I125:I144">+H125</f>
        <v>607000000</v>
      </c>
      <c r="J125" s="29" t="s">
        <v>58</v>
      </c>
      <c r="K125" s="29" t="s">
        <v>58</v>
      </c>
      <c r="L125" s="31" t="s">
        <v>62</v>
      </c>
    </row>
    <row r="126" spans="2:12" s="24" customFormat="1" ht="51">
      <c r="B126" s="27">
        <v>86121504</v>
      </c>
      <c r="C126" s="38" t="s">
        <v>201</v>
      </c>
      <c r="D126" s="4" t="s">
        <v>143</v>
      </c>
      <c r="E126" s="29" t="s">
        <v>36</v>
      </c>
      <c r="F126" s="29" t="s">
        <v>102</v>
      </c>
      <c r="G126" s="29" t="s">
        <v>29</v>
      </c>
      <c r="H126" s="86">
        <v>4000000000</v>
      </c>
      <c r="I126" s="30">
        <f t="shared" si="6"/>
        <v>4000000000</v>
      </c>
      <c r="J126" s="29" t="s">
        <v>58</v>
      </c>
      <c r="K126" s="29" t="s">
        <v>58</v>
      </c>
      <c r="L126" s="31" t="s">
        <v>202</v>
      </c>
    </row>
    <row r="127" spans="2:12" s="24" customFormat="1" ht="63.75">
      <c r="B127" s="27" t="s">
        <v>290</v>
      </c>
      <c r="C127" s="38" t="s">
        <v>203</v>
      </c>
      <c r="D127" s="4" t="s">
        <v>200</v>
      </c>
      <c r="E127" s="29" t="s">
        <v>204</v>
      </c>
      <c r="F127" s="29" t="s">
        <v>102</v>
      </c>
      <c r="G127" s="29" t="s">
        <v>29</v>
      </c>
      <c r="H127" s="86">
        <v>215815784</v>
      </c>
      <c r="I127" s="30">
        <v>215815784</v>
      </c>
      <c r="J127" s="29" t="s">
        <v>58</v>
      </c>
      <c r="K127" s="29" t="s">
        <v>58</v>
      </c>
      <c r="L127" s="31" t="s">
        <v>205</v>
      </c>
    </row>
    <row r="128" spans="2:12" s="24" customFormat="1" ht="51">
      <c r="B128" s="27">
        <v>60102301</v>
      </c>
      <c r="C128" s="38" t="s">
        <v>206</v>
      </c>
      <c r="D128" s="4" t="s">
        <v>142</v>
      </c>
      <c r="E128" s="29" t="s">
        <v>163</v>
      </c>
      <c r="F128" s="29" t="s">
        <v>102</v>
      </c>
      <c r="G128" s="29" t="s">
        <v>29</v>
      </c>
      <c r="H128" s="86">
        <v>250000000</v>
      </c>
      <c r="I128" s="30">
        <f t="shared" si="6"/>
        <v>250000000</v>
      </c>
      <c r="J128" s="29" t="s">
        <v>58</v>
      </c>
      <c r="K128" s="29" t="s">
        <v>58</v>
      </c>
      <c r="L128" s="31" t="s">
        <v>198</v>
      </c>
    </row>
    <row r="129" spans="2:12" s="24" customFormat="1" ht="51">
      <c r="B129" s="27">
        <v>77102001</v>
      </c>
      <c r="C129" s="38" t="s">
        <v>326</v>
      </c>
      <c r="D129" s="4" t="s">
        <v>142</v>
      </c>
      <c r="E129" s="29" t="s">
        <v>36</v>
      </c>
      <c r="F129" s="29" t="s">
        <v>102</v>
      </c>
      <c r="G129" s="29" t="s">
        <v>29</v>
      </c>
      <c r="H129" s="86">
        <v>278447866</v>
      </c>
      <c r="I129" s="30">
        <f t="shared" si="6"/>
        <v>278447866</v>
      </c>
      <c r="J129" s="29" t="s">
        <v>58</v>
      </c>
      <c r="K129" s="29" t="s">
        <v>58</v>
      </c>
      <c r="L129" s="31" t="s">
        <v>207</v>
      </c>
    </row>
    <row r="130" spans="2:12" s="24" customFormat="1" ht="51">
      <c r="B130" s="27">
        <v>73181303</v>
      </c>
      <c r="C130" s="38" t="s">
        <v>208</v>
      </c>
      <c r="D130" s="4" t="s">
        <v>142</v>
      </c>
      <c r="E130" s="29" t="s">
        <v>36</v>
      </c>
      <c r="F130" s="29" t="s">
        <v>102</v>
      </c>
      <c r="G130" s="29" t="s">
        <v>29</v>
      </c>
      <c r="H130" s="87">
        <v>71175280</v>
      </c>
      <c r="I130" s="30">
        <f t="shared" si="6"/>
        <v>71175280</v>
      </c>
      <c r="J130" s="29" t="s">
        <v>58</v>
      </c>
      <c r="K130" s="29" t="s">
        <v>58</v>
      </c>
      <c r="L130" s="31" t="s">
        <v>207</v>
      </c>
    </row>
    <row r="131" spans="2:12" s="24" customFormat="1" ht="76.5">
      <c r="B131" s="27">
        <v>73181303</v>
      </c>
      <c r="C131" s="38" t="s">
        <v>209</v>
      </c>
      <c r="D131" s="4" t="s">
        <v>142</v>
      </c>
      <c r="E131" s="29" t="s">
        <v>86</v>
      </c>
      <c r="F131" s="29" t="s">
        <v>102</v>
      </c>
      <c r="G131" s="29" t="s">
        <v>210</v>
      </c>
      <c r="H131" s="87">
        <v>449964000</v>
      </c>
      <c r="I131" s="30">
        <f t="shared" si="6"/>
        <v>449964000</v>
      </c>
      <c r="J131" s="29" t="s">
        <v>58</v>
      </c>
      <c r="K131" s="29" t="s">
        <v>58</v>
      </c>
      <c r="L131" s="31" t="s">
        <v>211</v>
      </c>
    </row>
    <row r="132" spans="2:12" s="24" customFormat="1" ht="51">
      <c r="B132" s="27">
        <v>77102001</v>
      </c>
      <c r="C132" s="38" t="s">
        <v>212</v>
      </c>
      <c r="D132" s="4" t="s">
        <v>142</v>
      </c>
      <c r="E132" s="29" t="s">
        <v>312</v>
      </c>
      <c r="F132" s="29" t="s">
        <v>102</v>
      </c>
      <c r="G132" s="29" t="s">
        <v>97</v>
      </c>
      <c r="H132" s="87">
        <v>52000000</v>
      </c>
      <c r="I132" s="30">
        <f t="shared" si="6"/>
        <v>52000000</v>
      </c>
      <c r="J132" s="29" t="s">
        <v>58</v>
      </c>
      <c r="K132" s="29" t="s">
        <v>58</v>
      </c>
      <c r="L132" s="31" t="s">
        <v>202</v>
      </c>
    </row>
    <row r="133" spans="2:12" s="24" customFormat="1" ht="76.5">
      <c r="B133" s="27">
        <v>80111504</v>
      </c>
      <c r="C133" s="38" t="s">
        <v>213</v>
      </c>
      <c r="D133" s="4" t="s">
        <v>143</v>
      </c>
      <c r="E133" s="29" t="s">
        <v>214</v>
      </c>
      <c r="F133" s="29" t="s">
        <v>90</v>
      </c>
      <c r="G133" s="29" t="s">
        <v>29</v>
      </c>
      <c r="H133" s="87">
        <v>302607361</v>
      </c>
      <c r="I133" s="30">
        <f t="shared" si="6"/>
        <v>302607361</v>
      </c>
      <c r="J133" s="29" t="s">
        <v>58</v>
      </c>
      <c r="K133" s="29" t="s">
        <v>58</v>
      </c>
      <c r="L133" s="31" t="s">
        <v>215</v>
      </c>
    </row>
    <row r="134" spans="2:12" s="24" customFormat="1" ht="38.25">
      <c r="B134" s="27">
        <v>84111603</v>
      </c>
      <c r="C134" s="38" t="s">
        <v>216</v>
      </c>
      <c r="D134" s="4" t="s">
        <v>143</v>
      </c>
      <c r="E134" s="29" t="s">
        <v>32</v>
      </c>
      <c r="F134" s="29" t="s">
        <v>217</v>
      </c>
      <c r="G134" s="29" t="s">
        <v>56</v>
      </c>
      <c r="H134" s="87">
        <v>285000000</v>
      </c>
      <c r="I134" s="30">
        <f t="shared" si="6"/>
        <v>285000000</v>
      </c>
      <c r="J134" s="29" t="s">
        <v>58</v>
      </c>
      <c r="K134" s="29" t="s">
        <v>58</v>
      </c>
      <c r="L134" s="31" t="s">
        <v>215</v>
      </c>
    </row>
    <row r="135" spans="2:12" s="24" customFormat="1" ht="38.25">
      <c r="B135" s="27">
        <v>80111504</v>
      </c>
      <c r="C135" s="38" t="s">
        <v>218</v>
      </c>
      <c r="D135" s="4" t="s">
        <v>142</v>
      </c>
      <c r="E135" s="29" t="s">
        <v>36</v>
      </c>
      <c r="F135" s="29" t="s">
        <v>90</v>
      </c>
      <c r="G135" s="29" t="s">
        <v>29</v>
      </c>
      <c r="H135" s="86">
        <v>321835665</v>
      </c>
      <c r="I135" s="30">
        <f t="shared" si="6"/>
        <v>321835665</v>
      </c>
      <c r="J135" s="29" t="s">
        <v>58</v>
      </c>
      <c r="K135" s="29" t="s">
        <v>58</v>
      </c>
      <c r="L135" s="31" t="s">
        <v>64</v>
      </c>
    </row>
    <row r="136" spans="2:12" s="24" customFormat="1" ht="76.5">
      <c r="B136" s="27">
        <v>80111504</v>
      </c>
      <c r="C136" s="38" t="s">
        <v>219</v>
      </c>
      <c r="D136" s="4" t="s">
        <v>142</v>
      </c>
      <c r="E136" s="29" t="s">
        <v>36</v>
      </c>
      <c r="F136" s="29" t="s">
        <v>90</v>
      </c>
      <c r="G136" s="29" t="s">
        <v>210</v>
      </c>
      <c r="H136" s="86">
        <v>581832558</v>
      </c>
      <c r="I136" s="30">
        <f t="shared" si="6"/>
        <v>581832558</v>
      </c>
      <c r="J136" s="29" t="s">
        <v>58</v>
      </c>
      <c r="K136" s="29" t="s">
        <v>58</v>
      </c>
      <c r="L136" s="31" t="s">
        <v>215</v>
      </c>
    </row>
    <row r="137" spans="2:12" s="24" customFormat="1" ht="51">
      <c r="B137" s="27">
        <v>80111504</v>
      </c>
      <c r="C137" s="38" t="s">
        <v>220</v>
      </c>
      <c r="D137" s="4" t="s">
        <v>142</v>
      </c>
      <c r="E137" s="29" t="s">
        <v>221</v>
      </c>
      <c r="F137" s="29" t="s">
        <v>90</v>
      </c>
      <c r="G137" s="29" t="s">
        <v>222</v>
      </c>
      <c r="H137" s="86">
        <v>249688000</v>
      </c>
      <c r="I137" s="30">
        <f t="shared" si="6"/>
        <v>249688000</v>
      </c>
      <c r="J137" s="29" t="s">
        <v>58</v>
      </c>
      <c r="K137" s="29" t="s">
        <v>58</v>
      </c>
      <c r="L137" s="31" t="s">
        <v>215</v>
      </c>
    </row>
    <row r="138" spans="2:12" s="24" customFormat="1" ht="51">
      <c r="B138" s="27">
        <v>81112101</v>
      </c>
      <c r="C138" s="38" t="s">
        <v>223</v>
      </c>
      <c r="D138" s="4" t="s">
        <v>194</v>
      </c>
      <c r="E138" s="29" t="s">
        <v>224</v>
      </c>
      <c r="F138" s="29" t="s">
        <v>90</v>
      </c>
      <c r="G138" s="29" t="s">
        <v>56</v>
      </c>
      <c r="H138" s="86">
        <v>555291818</v>
      </c>
      <c r="I138" s="30">
        <f t="shared" si="6"/>
        <v>555291818</v>
      </c>
      <c r="J138" s="29" t="s">
        <v>58</v>
      </c>
      <c r="K138" s="29" t="s">
        <v>58</v>
      </c>
      <c r="L138" s="31" t="s">
        <v>202</v>
      </c>
    </row>
    <row r="139" spans="2:12" s="24" customFormat="1" ht="38.25">
      <c r="B139" s="27" t="s">
        <v>87</v>
      </c>
      <c r="C139" s="38" t="s">
        <v>225</v>
      </c>
      <c r="D139" s="4" t="s">
        <v>194</v>
      </c>
      <c r="E139" s="29" t="s">
        <v>226</v>
      </c>
      <c r="F139" s="29" t="s">
        <v>90</v>
      </c>
      <c r="G139" s="29" t="s">
        <v>29</v>
      </c>
      <c r="H139" s="86">
        <v>1535240514</v>
      </c>
      <c r="I139" s="30">
        <f t="shared" si="6"/>
        <v>1535240514</v>
      </c>
      <c r="J139" s="29" t="s">
        <v>58</v>
      </c>
      <c r="K139" s="29" t="s">
        <v>58</v>
      </c>
      <c r="L139" s="31" t="s">
        <v>227</v>
      </c>
    </row>
    <row r="140" spans="2:12" s="24" customFormat="1" ht="38.25">
      <c r="B140" s="27">
        <v>86101802</v>
      </c>
      <c r="C140" s="38" t="s">
        <v>228</v>
      </c>
      <c r="D140" s="4" t="s">
        <v>142</v>
      </c>
      <c r="E140" s="29" t="s">
        <v>36</v>
      </c>
      <c r="F140" s="29" t="s">
        <v>90</v>
      </c>
      <c r="G140" s="29" t="s">
        <v>56</v>
      </c>
      <c r="H140" s="86">
        <v>467291143</v>
      </c>
      <c r="I140" s="30">
        <f t="shared" si="6"/>
        <v>467291143</v>
      </c>
      <c r="J140" s="29" t="s">
        <v>58</v>
      </c>
      <c r="K140" s="29" t="s">
        <v>58</v>
      </c>
      <c r="L140" s="31" t="s">
        <v>198</v>
      </c>
    </row>
    <row r="141" spans="2:12" s="24" customFormat="1" ht="38.25">
      <c r="B141" s="27">
        <v>85122109</v>
      </c>
      <c r="C141" s="38" t="s">
        <v>229</v>
      </c>
      <c r="D141" s="4" t="s">
        <v>142</v>
      </c>
      <c r="E141" s="29" t="s">
        <v>230</v>
      </c>
      <c r="F141" s="29" t="s">
        <v>90</v>
      </c>
      <c r="G141" s="29" t="s">
        <v>97</v>
      </c>
      <c r="H141" s="86">
        <v>293936333</v>
      </c>
      <c r="I141" s="30">
        <f t="shared" si="6"/>
        <v>293936333</v>
      </c>
      <c r="J141" s="29" t="s">
        <v>58</v>
      </c>
      <c r="K141" s="29" t="s">
        <v>58</v>
      </c>
      <c r="L141" s="31" t="s">
        <v>215</v>
      </c>
    </row>
    <row r="142" spans="2:12" s="24" customFormat="1" ht="38.25">
      <c r="B142" s="27">
        <v>85122109</v>
      </c>
      <c r="C142" s="38" t="s">
        <v>231</v>
      </c>
      <c r="D142" s="4" t="s">
        <v>200</v>
      </c>
      <c r="E142" s="29" t="s">
        <v>232</v>
      </c>
      <c r="F142" s="29" t="s">
        <v>90</v>
      </c>
      <c r="G142" s="29" t="s">
        <v>97</v>
      </c>
      <c r="H142" s="86">
        <v>826800000</v>
      </c>
      <c r="I142" s="30">
        <f t="shared" si="6"/>
        <v>826800000</v>
      </c>
      <c r="J142" s="29" t="s">
        <v>58</v>
      </c>
      <c r="K142" s="29" t="s">
        <v>58</v>
      </c>
      <c r="L142" s="31" t="s">
        <v>215</v>
      </c>
    </row>
    <row r="143" spans="2:12" s="24" customFormat="1" ht="51">
      <c r="B143" s="27"/>
      <c r="C143" s="38" t="s">
        <v>233</v>
      </c>
      <c r="D143" s="4" t="s">
        <v>234</v>
      </c>
      <c r="E143" s="29" t="s">
        <v>235</v>
      </c>
      <c r="F143" s="29" t="s">
        <v>90</v>
      </c>
      <c r="G143" s="29" t="s">
        <v>97</v>
      </c>
      <c r="H143" s="86">
        <v>33480000</v>
      </c>
      <c r="I143" s="30">
        <f t="shared" si="6"/>
        <v>33480000</v>
      </c>
      <c r="J143" s="29" t="s">
        <v>58</v>
      </c>
      <c r="K143" s="29" t="s">
        <v>58</v>
      </c>
      <c r="L143" s="31" t="s">
        <v>59</v>
      </c>
    </row>
    <row r="144" spans="2:12" s="24" customFormat="1" ht="38.25">
      <c r="B144" s="27" t="s">
        <v>101</v>
      </c>
      <c r="C144" s="38" t="s">
        <v>236</v>
      </c>
      <c r="D144" s="4" t="s">
        <v>85</v>
      </c>
      <c r="E144" s="29" t="s">
        <v>237</v>
      </c>
      <c r="F144" s="29" t="s">
        <v>42</v>
      </c>
      <c r="G144" s="29" t="s">
        <v>210</v>
      </c>
      <c r="H144" s="86">
        <f>44335680+103798830</f>
        <v>148134510</v>
      </c>
      <c r="I144" s="30">
        <f t="shared" si="6"/>
        <v>148134510</v>
      </c>
      <c r="J144" s="29" t="s">
        <v>58</v>
      </c>
      <c r="K144" s="29" t="s">
        <v>58</v>
      </c>
      <c r="L144" s="31" t="s">
        <v>59</v>
      </c>
    </row>
    <row r="145" spans="2:12" s="24" customFormat="1" ht="51">
      <c r="B145" s="27">
        <v>80111504</v>
      </c>
      <c r="C145" s="28" t="s">
        <v>238</v>
      </c>
      <c r="D145" s="4" t="s">
        <v>142</v>
      </c>
      <c r="E145" s="39" t="s">
        <v>36</v>
      </c>
      <c r="F145" s="39" t="s">
        <v>239</v>
      </c>
      <c r="G145" s="29" t="s">
        <v>210</v>
      </c>
      <c r="H145" s="86">
        <v>165600000</v>
      </c>
      <c r="I145" s="40">
        <f aca="true" t="shared" si="7" ref="I145:I152">H145</f>
        <v>165600000</v>
      </c>
      <c r="J145" s="39" t="s">
        <v>45</v>
      </c>
      <c r="K145" s="39" t="s">
        <v>45</v>
      </c>
      <c r="L145" s="31" t="s">
        <v>227</v>
      </c>
    </row>
    <row r="146" spans="2:12" s="24" customFormat="1" ht="38.25">
      <c r="B146" s="27" t="s">
        <v>87</v>
      </c>
      <c r="C146" s="90" t="s">
        <v>328</v>
      </c>
      <c r="D146" s="4" t="s">
        <v>327</v>
      </c>
      <c r="E146" s="39" t="s">
        <v>329</v>
      </c>
      <c r="F146" s="39" t="s">
        <v>330</v>
      </c>
      <c r="G146" s="29" t="s">
        <v>29</v>
      </c>
      <c r="H146" s="86">
        <v>676363258</v>
      </c>
      <c r="I146" s="40">
        <f t="shared" si="7"/>
        <v>676363258</v>
      </c>
      <c r="J146" s="29" t="s">
        <v>58</v>
      </c>
      <c r="K146" s="29" t="s">
        <v>58</v>
      </c>
      <c r="L146" s="31" t="s">
        <v>227</v>
      </c>
    </row>
    <row r="147" spans="2:12" s="24" customFormat="1" ht="38.25">
      <c r="B147" s="27">
        <v>0</v>
      </c>
      <c r="C147" s="78" t="s">
        <v>331</v>
      </c>
      <c r="D147" s="4" t="s">
        <v>169</v>
      </c>
      <c r="E147" s="39">
        <v>0</v>
      </c>
      <c r="F147" s="91" t="s">
        <v>333</v>
      </c>
      <c r="G147" s="29" t="s">
        <v>29</v>
      </c>
      <c r="H147" s="86">
        <v>20435454</v>
      </c>
      <c r="I147" s="40">
        <f t="shared" si="7"/>
        <v>20435454</v>
      </c>
      <c r="J147" s="29" t="s">
        <v>58</v>
      </c>
      <c r="K147" s="29" t="s">
        <v>58</v>
      </c>
      <c r="L147" s="31" t="s">
        <v>227</v>
      </c>
    </row>
    <row r="148" spans="2:12" s="24" customFormat="1" ht="38.25">
      <c r="B148" s="27">
        <v>0</v>
      </c>
      <c r="C148" s="65" t="s">
        <v>332</v>
      </c>
      <c r="D148" s="4" t="s">
        <v>34</v>
      </c>
      <c r="E148" s="39" t="s">
        <v>237</v>
      </c>
      <c r="F148" s="91" t="s">
        <v>333</v>
      </c>
      <c r="G148" s="29" t="s">
        <v>29</v>
      </c>
      <c r="H148" s="86">
        <v>145291270</v>
      </c>
      <c r="I148" s="40">
        <f t="shared" si="7"/>
        <v>145291270</v>
      </c>
      <c r="J148" s="29" t="s">
        <v>58</v>
      </c>
      <c r="K148" s="29" t="s">
        <v>58</v>
      </c>
      <c r="L148" s="31" t="s">
        <v>227</v>
      </c>
    </row>
    <row r="149" spans="2:12" s="24" customFormat="1" ht="38.25">
      <c r="B149" s="27">
        <v>80131500</v>
      </c>
      <c r="C149" s="77" t="s">
        <v>253</v>
      </c>
      <c r="D149" s="4" t="s">
        <v>112</v>
      </c>
      <c r="E149" s="82" t="s">
        <v>118</v>
      </c>
      <c r="F149" s="29" t="s">
        <v>90</v>
      </c>
      <c r="G149" s="29" t="s">
        <v>29</v>
      </c>
      <c r="H149" s="86">
        <v>27152000</v>
      </c>
      <c r="I149" s="87">
        <f t="shared" si="7"/>
        <v>27152000</v>
      </c>
      <c r="J149" s="29" t="s">
        <v>45</v>
      </c>
      <c r="K149" s="29" t="s">
        <v>47</v>
      </c>
      <c r="L149" s="31" t="s">
        <v>51</v>
      </c>
    </row>
    <row r="150" spans="2:12" s="24" customFormat="1" ht="38.25">
      <c r="B150" s="27">
        <v>251731</v>
      </c>
      <c r="C150" s="66" t="s">
        <v>489</v>
      </c>
      <c r="D150" s="4" t="s">
        <v>191</v>
      </c>
      <c r="E150" s="82" t="s">
        <v>204</v>
      </c>
      <c r="F150" s="29" t="s">
        <v>108</v>
      </c>
      <c r="G150" s="29" t="s">
        <v>97</v>
      </c>
      <c r="H150" s="86">
        <v>110253108</v>
      </c>
      <c r="I150" s="87">
        <f t="shared" si="7"/>
        <v>110253108</v>
      </c>
      <c r="J150" s="29" t="s">
        <v>138</v>
      </c>
      <c r="K150" s="29" t="s">
        <v>58</v>
      </c>
      <c r="L150" s="31" t="s">
        <v>51</v>
      </c>
    </row>
    <row r="151" spans="2:12" s="24" customFormat="1" ht="108">
      <c r="B151" s="27">
        <v>81141601</v>
      </c>
      <c r="C151" s="78" t="s">
        <v>254</v>
      </c>
      <c r="D151" s="4" t="s">
        <v>143</v>
      </c>
      <c r="E151" s="83" t="s">
        <v>95</v>
      </c>
      <c r="F151" s="80" t="s">
        <v>78</v>
      </c>
      <c r="G151" s="29" t="s">
        <v>29</v>
      </c>
      <c r="H151" s="86">
        <v>961306500</v>
      </c>
      <c r="I151" s="87">
        <f t="shared" si="7"/>
        <v>961306500</v>
      </c>
      <c r="J151" s="29" t="s">
        <v>45</v>
      </c>
      <c r="K151" s="29" t="s">
        <v>47</v>
      </c>
      <c r="L151" s="31" t="s">
        <v>51</v>
      </c>
    </row>
    <row r="152" spans="2:12" s="24" customFormat="1" ht="48">
      <c r="B152" s="27">
        <v>80131500</v>
      </c>
      <c r="C152" s="78" t="s">
        <v>255</v>
      </c>
      <c r="D152" s="4" t="s">
        <v>143</v>
      </c>
      <c r="E152" s="83" t="s">
        <v>284</v>
      </c>
      <c r="F152" s="80" t="s">
        <v>78</v>
      </c>
      <c r="G152" s="29" t="s">
        <v>29</v>
      </c>
      <c r="H152" s="87">
        <v>19800000</v>
      </c>
      <c r="I152" s="87">
        <f t="shared" si="7"/>
        <v>19800000</v>
      </c>
      <c r="J152" s="29" t="s">
        <v>45</v>
      </c>
      <c r="K152" s="29" t="s">
        <v>47</v>
      </c>
      <c r="L152" s="31" t="s">
        <v>51</v>
      </c>
    </row>
    <row r="153" spans="2:12" s="24" customFormat="1" ht="48">
      <c r="B153" s="27" t="s">
        <v>100</v>
      </c>
      <c r="C153" s="78" t="s">
        <v>256</v>
      </c>
      <c r="D153" s="4" t="s">
        <v>305</v>
      </c>
      <c r="E153" s="83" t="s">
        <v>285</v>
      </c>
      <c r="F153" s="80" t="s">
        <v>78</v>
      </c>
      <c r="G153" s="29" t="s">
        <v>29</v>
      </c>
      <c r="H153" s="87">
        <v>513480000</v>
      </c>
      <c r="I153" s="87">
        <f aca="true" t="shared" si="8" ref="I153:I203">H153</f>
        <v>513480000</v>
      </c>
      <c r="J153" s="29" t="s">
        <v>45</v>
      </c>
      <c r="K153" s="29" t="s">
        <v>47</v>
      </c>
      <c r="L153" s="31" t="s">
        <v>51</v>
      </c>
    </row>
    <row r="154" spans="2:12" s="24" customFormat="1" ht="60">
      <c r="B154" s="27">
        <v>801215</v>
      </c>
      <c r="C154" s="78" t="s">
        <v>257</v>
      </c>
      <c r="D154" s="4" t="s">
        <v>305</v>
      </c>
      <c r="E154" s="83" t="s">
        <v>286</v>
      </c>
      <c r="F154" s="80" t="s">
        <v>78</v>
      </c>
      <c r="G154" s="29" t="s">
        <v>29</v>
      </c>
      <c r="H154" s="87">
        <v>64512000</v>
      </c>
      <c r="I154" s="87">
        <f t="shared" si="8"/>
        <v>64512000</v>
      </c>
      <c r="J154" s="29" t="s">
        <v>45</v>
      </c>
      <c r="K154" s="29" t="s">
        <v>47</v>
      </c>
      <c r="L154" s="31" t="s">
        <v>51</v>
      </c>
    </row>
    <row r="155" spans="2:12" s="24" customFormat="1" ht="38.25">
      <c r="B155" s="27">
        <v>801215</v>
      </c>
      <c r="C155" s="78" t="s">
        <v>258</v>
      </c>
      <c r="D155" s="4" t="s">
        <v>305</v>
      </c>
      <c r="E155" s="83" t="s">
        <v>287</v>
      </c>
      <c r="F155" s="80" t="s">
        <v>78</v>
      </c>
      <c r="G155" s="29" t="s">
        <v>166</v>
      </c>
      <c r="H155" s="87">
        <v>180072356</v>
      </c>
      <c r="I155" s="87">
        <f t="shared" si="8"/>
        <v>180072356</v>
      </c>
      <c r="J155" s="29" t="s">
        <v>45</v>
      </c>
      <c r="K155" s="29" t="s">
        <v>47</v>
      </c>
      <c r="L155" s="31" t="s">
        <v>51</v>
      </c>
    </row>
    <row r="156" spans="2:12" s="24" customFormat="1" ht="38.25">
      <c r="B156" s="27" t="s">
        <v>98</v>
      </c>
      <c r="C156" s="78" t="s">
        <v>259</v>
      </c>
      <c r="D156" s="4" t="s">
        <v>305</v>
      </c>
      <c r="E156" s="83" t="s">
        <v>288</v>
      </c>
      <c r="F156" s="80" t="s">
        <v>78</v>
      </c>
      <c r="G156" s="29" t="s">
        <v>29</v>
      </c>
      <c r="H156" s="87">
        <v>811722095</v>
      </c>
      <c r="I156" s="87">
        <f t="shared" si="8"/>
        <v>811722095</v>
      </c>
      <c r="J156" s="29" t="s">
        <v>45</v>
      </c>
      <c r="K156" s="29" t="s">
        <v>47</v>
      </c>
      <c r="L156" s="31" t="s">
        <v>51</v>
      </c>
    </row>
    <row r="157" spans="2:12" s="24" customFormat="1" ht="38.25">
      <c r="B157" s="27">
        <v>43191507</v>
      </c>
      <c r="C157" s="81" t="s">
        <v>260</v>
      </c>
      <c r="D157" s="4" t="s">
        <v>305</v>
      </c>
      <c r="E157" s="84" t="s">
        <v>289</v>
      </c>
      <c r="F157" s="80" t="s">
        <v>78</v>
      </c>
      <c r="G157" s="29" t="s">
        <v>29</v>
      </c>
      <c r="H157" s="86">
        <v>237053304</v>
      </c>
      <c r="I157" s="87">
        <f t="shared" si="8"/>
        <v>237053304</v>
      </c>
      <c r="J157" s="29" t="s">
        <v>45</v>
      </c>
      <c r="K157" s="29" t="s">
        <v>47</v>
      </c>
      <c r="L157" s="31" t="s">
        <v>51</v>
      </c>
    </row>
    <row r="158" spans="2:12" s="24" customFormat="1" ht="48">
      <c r="B158" s="27" t="s">
        <v>50</v>
      </c>
      <c r="C158" s="65" t="s">
        <v>261</v>
      </c>
      <c r="D158" s="4" t="s">
        <v>305</v>
      </c>
      <c r="E158" s="80" t="s">
        <v>291</v>
      </c>
      <c r="F158" s="80" t="s">
        <v>167</v>
      </c>
      <c r="G158" s="29" t="s">
        <v>29</v>
      </c>
      <c r="H158" s="86">
        <v>7445385878</v>
      </c>
      <c r="I158" s="87">
        <f t="shared" si="8"/>
        <v>7445385878</v>
      </c>
      <c r="J158" s="29" t="s">
        <v>45</v>
      </c>
      <c r="K158" s="29" t="s">
        <v>47</v>
      </c>
      <c r="L158" s="31" t="s">
        <v>51</v>
      </c>
    </row>
    <row r="159" spans="2:12" s="24" customFormat="1" ht="48">
      <c r="B159" s="27">
        <v>85171500</v>
      </c>
      <c r="C159" s="65" t="s">
        <v>262</v>
      </c>
      <c r="D159" s="4" t="s">
        <v>194</v>
      </c>
      <c r="E159" s="83" t="s">
        <v>36</v>
      </c>
      <c r="F159" s="80" t="s">
        <v>78</v>
      </c>
      <c r="G159" s="29" t="s">
        <v>29</v>
      </c>
      <c r="H159" s="86">
        <v>30000000</v>
      </c>
      <c r="I159" s="87">
        <f t="shared" si="8"/>
        <v>30000000</v>
      </c>
      <c r="J159" s="29" t="s">
        <v>45</v>
      </c>
      <c r="K159" s="29" t="s">
        <v>47</v>
      </c>
      <c r="L159" s="31" t="s">
        <v>51</v>
      </c>
    </row>
    <row r="160" spans="2:12" s="24" customFormat="1" ht="72">
      <c r="B160" s="27" t="s">
        <v>99</v>
      </c>
      <c r="C160" s="65" t="s">
        <v>263</v>
      </c>
      <c r="D160" s="4" t="s">
        <v>194</v>
      </c>
      <c r="E160" s="83" t="s">
        <v>293</v>
      </c>
      <c r="F160" s="80" t="s">
        <v>78</v>
      </c>
      <c r="G160" s="29" t="s">
        <v>29</v>
      </c>
      <c r="H160" s="86">
        <v>66725320</v>
      </c>
      <c r="I160" s="87">
        <f t="shared" si="8"/>
        <v>66725320</v>
      </c>
      <c r="J160" s="29" t="s">
        <v>45</v>
      </c>
      <c r="K160" s="29" t="s">
        <v>47</v>
      </c>
      <c r="L160" s="31" t="s">
        <v>51</v>
      </c>
    </row>
    <row r="161" spans="2:12" s="24" customFormat="1" ht="48">
      <c r="B161" s="27">
        <v>851222</v>
      </c>
      <c r="C161" s="65" t="s">
        <v>264</v>
      </c>
      <c r="D161" s="4" t="s">
        <v>194</v>
      </c>
      <c r="E161" s="83" t="s">
        <v>293</v>
      </c>
      <c r="F161" s="80" t="s">
        <v>78</v>
      </c>
      <c r="G161" s="29" t="s">
        <v>29</v>
      </c>
      <c r="H161" s="86">
        <v>40548808</v>
      </c>
      <c r="I161" s="87">
        <f t="shared" si="8"/>
        <v>40548808</v>
      </c>
      <c r="J161" s="29" t="s">
        <v>45</v>
      </c>
      <c r="K161" s="29" t="s">
        <v>47</v>
      </c>
      <c r="L161" s="31" t="s">
        <v>51</v>
      </c>
    </row>
    <row r="162" spans="2:12" s="24" customFormat="1" ht="38.25">
      <c r="B162" s="27">
        <v>86101709</v>
      </c>
      <c r="C162" s="65" t="s">
        <v>265</v>
      </c>
      <c r="D162" s="4" t="s">
        <v>194</v>
      </c>
      <c r="E162" s="83" t="s">
        <v>292</v>
      </c>
      <c r="F162" s="80" t="s">
        <v>78</v>
      </c>
      <c r="G162" s="29" t="s">
        <v>29</v>
      </c>
      <c r="H162" s="86">
        <v>500000000</v>
      </c>
      <c r="I162" s="87">
        <f t="shared" si="8"/>
        <v>500000000</v>
      </c>
      <c r="J162" s="29" t="s">
        <v>45</v>
      </c>
      <c r="K162" s="29" t="s">
        <v>47</v>
      </c>
      <c r="L162" s="31" t="s">
        <v>51</v>
      </c>
    </row>
    <row r="163" spans="2:12" s="24" customFormat="1" ht="38.25">
      <c r="B163" s="27">
        <v>83110000</v>
      </c>
      <c r="C163" s="65" t="s">
        <v>266</v>
      </c>
      <c r="D163" s="4" t="s">
        <v>194</v>
      </c>
      <c r="E163" s="83" t="s">
        <v>293</v>
      </c>
      <c r="F163" s="80" t="s">
        <v>78</v>
      </c>
      <c r="G163" s="29" t="s">
        <v>29</v>
      </c>
      <c r="H163" s="86">
        <v>32666664</v>
      </c>
      <c r="I163" s="87">
        <f t="shared" si="8"/>
        <v>32666664</v>
      </c>
      <c r="J163" s="29" t="s">
        <v>45</v>
      </c>
      <c r="K163" s="29" t="s">
        <v>47</v>
      </c>
      <c r="L163" s="31" t="s">
        <v>51</v>
      </c>
    </row>
    <row r="164" spans="2:12" s="24" customFormat="1" ht="38.25">
      <c r="B164" s="27">
        <v>86101701</v>
      </c>
      <c r="C164" s="65" t="s">
        <v>267</v>
      </c>
      <c r="D164" s="4" t="s">
        <v>194</v>
      </c>
      <c r="E164" s="83" t="s">
        <v>293</v>
      </c>
      <c r="F164" s="80" t="s">
        <v>78</v>
      </c>
      <c r="G164" s="29" t="s">
        <v>29</v>
      </c>
      <c r="H164" s="86">
        <v>50440000</v>
      </c>
      <c r="I164" s="87">
        <f t="shared" si="8"/>
        <v>50440000</v>
      </c>
      <c r="J164" s="29" t="s">
        <v>45</v>
      </c>
      <c r="K164" s="29" t="s">
        <v>47</v>
      </c>
      <c r="L164" s="31" t="s">
        <v>51</v>
      </c>
    </row>
    <row r="165" spans="2:12" s="24" customFormat="1" ht="48">
      <c r="B165" s="27">
        <v>86101701</v>
      </c>
      <c r="C165" s="65" t="s">
        <v>268</v>
      </c>
      <c r="D165" s="4" t="s">
        <v>194</v>
      </c>
      <c r="E165" s="83" t="s">
        <v>204</v>
      </c>
      <c r="F165" s="80" t="s">
        <v>78</v>
      </c>
      <c r="G165" s="29" t="s">
        <v>29</v>
      </c>
      <c r="H165" s="86">
        <v>36610000</v>
      </c>
      <c r="I165" s="87">
        <f t="shared" si="8"/>
        <v>36610000</v>
      </c>
      <c r="J165" s="29" t="s">
        <v>45</v>
      </c>
      <c r="K165" s="29" t="s">
        <v>47</v>
      </c>
      <c r="L165" s="31" t="s">
        <v>51</v>
      </c>
    </row>
    <row r="166" spans="2:12" s="24" customFormat="1" ht="38.25">
      <c r="B166" s="27">
        <v>46161530</v>
      </c>
      <c r="C166" s="65" t="s">
        <v>269</v>
      </c>
      <c r="D166" s="4" t="s">
        <v>306</v>
      </c>
      <c r="E166" s="83" t="s">
        <v>38</v>
      </c>
      <c r="F166" s="80" t="s">
        <v>124</v>
      </c>
      <c r="G166" s="29" t="s">
        <v>29</v>
      </c>
      <c r="H166" s="86">
        <v>4445700</v>
      </c>
      <c r="I166" s="87">
        <f t="shared" si="8"/>
        <v>4445700</v>
      </c>
      <c r="J166" s="29" t="s">
        <v>45</v>
      </c>
      <c r="K166" s="29" t="s">
        <v>46</v>
      </c>
      <c r="L166" s="31" t="s">
        <v>52</v>
      </c>
    </row>
    <row r="167" spans="2:12" s="24" customFormat="1" ht="48">
      <c r="B167" s="27">
        <v>86101709</v>
      </c>
      <c r="C167" s="65" t="s">
        <v>270</v>
      </c>
      <c r="D167" s="4" t="s">
        <v>306</v>
      </c>
      <c r="E167" s="83" t="s">
        <v>91</v>
      </c>
      <c r="F167" s="80" t="s">
        <v>124</v>
      </c>
      <c r="G167" s="29" t="s">
        <v>29</v>
      </c>
      <c r="H167" s="86">
        <v>11635000</v>
      </c>
      <c r="I167" s="87">
        <f t="shared" si="8"/>
        <v>11635000</v>
      </c>
      <c r="J167" s="29" t="s">
        <v>45</v>
      </c>
      <c r="K167" s="29" t="s">
        <v>46</v>
      </c>
      <c r="L167" s="31" t="s">
        <v>52</v>
      </c>
    </row>
    <row r="168" spans="2:12" s="24" customFormat="1" ht="38.25">
      <c r="B168" s="27">
        <v>80111620</v>
      </c>
      <c r="C168" s="65" t="s">
        <v>271</v>
      </c>
      <c r="D168" s="4" t="s">
        <v>306</v>
      </c>
      <c r="E168" s="83" t="s">
        <v>294</v>
      </c>
      <c r="F168" s="80" t="s">
        <v>303</v>
      </c>
      <c r="G168" s="29" t="s">
        <v>29</v>
      </c>
      <c r="H168" s="86">
        <v>695512656</v>
      </c>
      <c r="I168" s="87">
        <f t="shared" si="8"/>
        <v>695512656</v>
      </c>
      <c r="J168" s="29" t="s">
        <v>45</v>
      </c>
      <c r="K168" s="29" t="s">
        <v>46</v>
      </c>
      <c r="L168" s="31" t="s">
        <v>52</v>
      </c>
    </row>
    <row r="169" spans="2:12" s="24" customFormat="1" ht="38.25">
      <c r="B169" s="27">
        <v>80131502</v>
      </c>
      <c r="C169" s="65" t="s">
        <v>272</v>
      </c>
      <c r="D169" s="4" t="s">
        <v>200</v>
      </c>
      <c r="E169" s="83" t="s">
        <v>295</v>
      </c>
      <c r="F169" s="80" t="s">
        <v>78</v>
      </c>
      <c r="G169" s="29" t="s">
        <v>29</v>
      </c>
      <c r="H169" s="86">
        <v>105750000</v>
      </c>
      <c r="I169" s="87">
        <f t="shared" si="8"/>
        <v>105750000</v>
      </c>
      <c r="J169" s="29" t="s">
        <v>45</v>
      </c>
      <c r="K169" s="29" t="s">
        <v>46</v>
      </c>
      <c r="L169" s="31" t="s">
        <v>52</v>
      </c>
    </row>
    <row r="170" spans="2:12" s="24" customFormat="1" ht="38.25">
      <c r="B170" s="27">
        <v>32101656</v>
      </c>
      <c r="C170" s="65" t="s">
        <v>273</v>
      </c>
      <c r="D170" s="4" t="s">
        <v>307</v>
      </c>
      <c r="E170" s="83" t="s">
        <v>204</v>
      </c>
      <c r="F170" s="80" t="s">
        <v>78</v>
      </c>
      <c r="G170" s="29" t="s">
        <v>29</v>
      </c>
      <c r="H170" s="87">
        <v>110253108</v>
      </c>
      <c r="I170" s="87">
        <f t="shared" si="8"/>
        <v>110253108</v>
      </c>
      <c r="J170" s="29" t="s">
        <v>45</v>
      </c>
      <c r="K170" s="29" t="s">
        <v>46</v>
      </c>
      <c r="L170" s="31" t="s">
        <v>52</v>
      </c>
    </row>
    <row r="171" spans="2:12" s="24" customFormat="1" ht="72">
      <c r="B171" s="27">
        <v>921015</v>
      </c>
      <c r="C171" s="65" t="s">
        <v>274</v>
      </c>
      <c r="D171" s="4" t="s">
        <v>307</v>
      </c>
      <c r="E171" s="83" t="s">
        <v>296</v>
      </c>
      <c r="F171" s="80" t="s">
        <v>78</v>
      </c>
      <c r="G171" s="29" t="s">
        <v>29</v>
      </c>
      <c r="H171" s="87">
        <v>929857828</v>
      </c>
      <c r="I171" s="87">
        <f t="shared" si="8"/>
        <v>929857828</v>
      </c>
      <c r="J171" s="29" t="s">
        <v>45</v>
      </c>
      <c r="K171" s="29" t="s">
        <v>46</v>
      </c>
      <c r="L171" s="31" t="s">
        <v>52</v>
      </c>
    </row>
    <row r="172" spans="2:12" s="24" customFormat="1" ht="48">
      <c r="B172" s="27">
        <v>921015</v>
      </c>
      <c r="C172" s="65" t="s">
        <v>275</v>
      </c>
      <c r="D172" s="4" t="s">
        <v>307</v>
      </c>
      <c r="E172" s="83" t="s">
        <v>297</v>
      </c>
      <c r="F172" s="80" t="s">
        <v>78</v>
      </c>
      <c r="G172" s="29" t="s">
        <v>308</v>
      </c>
      <c r="H172" s="87">
        <v>929857828</v>
      </c>
      <c r="I172" s="87">
        <f t="shared" si="8"/>
        <v>929857828</v>
      </c>
      <c r="J172" s="29" t="s">
        <v>45</v>
      </c>
      <c r="K172" s="29" t="s">
        <v>46</v>
      </c>
      <c r="L172" s="31" t="s">
        <v>52</v>
      </c>
    </row>
    <row r="173" spans="2:12" s="24" customFormat="1" ht="38.25">
      <c r="B173" s="27">
        <v>92121701</v>
      </c>
      <c r="C173" s="65" t="s">
        <v>276</v>
      </c>
      <c r="D173" s="4" t="s">
        <v>307</v>
      </c>
      <c r="E173" s="83" t="s">
        <v>91</v>
      </c>
      <c r="F173" s="80" t="s">
        <v>124</v>
      </c>
      <c r="G173" s="29" t="s">
        <v>29</v>
      </c>
      <c r="H173" s="87">
        <v>39124817</v>
      </c>
      <c r="I173" s="87">
        <f t="shared" si="8"/>
        <v>39124817</v>
      </c>
      <c r="J173" s="29" t="s">
        <v>45</v>
      </c>
      <c r="K173" s="29" t="s">
        <v>46</v>
      </c>
      <c r="L173" s="31" t="s">
        <v>52</v>
      </c>
    </row>
    <row r="174" spans="2:12" s="24" customFormat="1" ht="48">
      <c r="B174" s="27">
        <v>921015</v>
      </c>
      <c r="C174" s="65" t="s">
        <v>277</v>
      </c>
      <c r="D174" s="4" t="s">
        <v>307</v>
      </c>
      <c r="E174" s="83" t="s">
        <v>298</v>
      </c>
      <c r="F174" s="80" t="s">
        <v>78</v>
      </c>
      <c r="G174" s="29" t="s">
        <v>29</v>
      </c>
      <c r="H174" s="87">
        <v>153371000</v>
      </c>
      <c r="I174" s="87">
        <f t="shared" si="8"/>
        <v>153371000</v>
      </c>
      <c r="J174" s="29" t="s">
        <v>45</v>
      </c>
      <c r="K174" s="29" t="s">
        <v>47</v>
      </c>
      <c r="L174" s="31" t="s">
        <v>52</v>
      </c>
    </row>
    <row r="175" spans="2:12" s="24" customFormat="1" ht="48">
      <c r="B175" s="27" t="s">
        <v>310</v>
      </c>
      <c r="C175" s="65" t="s">
        <v>278</v>
      </c>
      <c r="D175" s="4" t="s">
        <v>307</v>
      </c>
      <c r="E175" s="83" t="s">
        <v>299</v>
      </c>
      <c r="F175" s="80" t="s">
        <v>78</v>
      </c>
      <c r="G175" s="29" t="s">
        <v>29</v>
      </c>
      <c r="H175" s="87">
        <v>35000000</v>
      </c>
      <c r="I175" s="87">
        <f t="shared" si="8"/>
        <v>35000000</v>
      </c>
      <c r="J175" s="29" t="s">
        <v>45</v>
      </c>
      <c r="K175" s="29" t="s">
        <v>47</v>
      </c>
      <c r="L175" s="31" t="s">
        <v>52</v>
      </c>
    </row>
    <row r="176" spans="2:12" s="24" customFormat="1" ht="48">
      <c r="B176" s="27">
        <v>911016</v>
      </c>
      <c r="C176" s="65" t="s">
        <v>279</v>
      </c>
      <c r="D176" s="4" t="s">
        <v>307</v>
      </c>
      <c r="E176" s="83" t="s">
        <v>300</v>
      </c>
      <c r="F176" s="80" t="s">
        <v>78</v>
      </c>
      <c r="G176" s="29" t="s">
        <v>29</v>
      </c>
      <c r="H176" s="87">
        <v>15000000</v>
      </c>
      <c r="I176" s="87">
        <f t="shared" si="8"/>
        <v>15000000</v>
      </c>
      <c r="J176" s="29" t="s">
        <v>45</v>
      </c>
      <c r="K176" s="29" t="s">
        <v>47</v>
      </c>
      <c r="L176" s="31" t="s">
        <v>52</v>
      </c>
    </row>
    <row r="177" spans="2:12" s="24" customFormat="1" ht="38.25">
      <c r="B177" s="27">
        <v>411128</v>
      </c>
      <c r="C177" s="65" t="s">
        <v>280</v>
      </c>
      <c r="D177" s="4" t="s">
        <v>307</v>
      </c>
      <c r="E177" s="83" t="s">
        <v>91</v>
      </c>
      <c r="F177" s="80" t="s">
        <v>78</v>
      </c>
      <c r="G177" s="29" t="s">
        <v>29</v>
      </c>
      <c r="H177" s="87">
        <v>26981600</v>
      </c>
      <c r="I177" s="87">
        <f t="shared" si="8"/>
        <v>26981600</v>
      </c>
      <c r="J177" s="29" t="s">
        <v>45</v>
      </c>
      <c r="K177" s="29" t="s">
        <v>47</v>
      </c>
      <c r="L177" s="31" t="s">
        <v>52</v>
      </c>
    </row>
    <row r="178" spans="2:12" s="24" customFormat="1" ht="38.25">
      <c r="B178" s="27">
        <v>80141626</v>
      </c>
      <c r="C178" s="65" t="s">
        <v>281</v>
      </c>
      <c r="D178" s="4" t="s">
        <v>309</v>
      </c>
      <c r="E178" s="83" t="s">
        <v>301</v>
      </c>
      <c r="F178" s="80" t="s">
        <v>124</v>
      </c>
      <c r="G178" s="29" t="s">
        <v>29</v>
      </c>
      <c r="H178" s="87">
        <v>591012199</v>
      </c>
      <c r="I178" s="87">
        <f t="shared" si="8"/>
        <v>591012199</v>
      </c>
      <c r="J178" s="29" t="s">
        <v>45</v>
      </c>
      <c r="K178" s="29" t="s">
        <v>47</v>
      </c>
      <c r="L178" s="31" t="s">
        <v>52</v>
      </c>
    </row>
    <row r="179" spans="2:12" s="24" customFormat="1" ht="48">
      <c r="B179" s="27">
        <v>151015</v>
      </c>
      <c r="C179" s="65" t="s">
        <v>282</v>
      </c>
      <c r="D179" s="4" t="s">
        <v>307</v>
      </c>
      <c r="E179" s="80" t="s">
        <v>63</v>
      </c>
      <c r="F179" s="80" t="s">
        <v>304</v>
      </c>
      <c r="G179" s="29" t="s">
        <v>29</v>
      </c>
      <c r="H179" s="87">
        <v>641850000</v>
      </c>
      <c r="I179" s="87">
        <f t="shared" si="8"/>
        <v>641850000</v>
      </c>
      <c r="J179" s="29" t="s">
        <v>45</v>
      </c>
      <c r="K179" s="29" t="s">
        <v>47</v>
      </c>
      <c r="L179" s="31" t="s">
        <v>52</v>
      </c>
    </row>
    <row r="180" spans="2:12" s="24" customFormat="1" ht="58.5" customHeight="1">
      <c r="B180" s="27" t="s">
        <v>311</v>
      </c>
      <c r="C180" s="65" t="s">
        <v>283</v>
      </c>
      <c r="D180" s="4" t="s">
        <v>200</v>
      </c>
      <c r="E180" s="80" t="s">
        <v>302</v>
      </c>
      <c r="F180" s="29" t="s">
        <v>167</v>
      </c>
      <c r="G180" s="29" t="s">
        <v>29</v>
      </c>
      <c r="H180" s="87">
        <v>865551546</v>
      </c>
      <c r="I180" s="87">
        <f t="shared" si="8"/>
        <v>865551546</v>
      </c>
      <c r="J180" s="29" t="s">
        <v>45</v>
      </c>
      <c r="K180" s="29" t="s">
        <v>47</v>
      </c>
      <c r="L180" s="31" t="s">
        <v>52</v>
      </c>
    </row>
    <row r="181" spans="2:12" s="24" customFormat="1" ht="38.25">
      <c r="B181" s="27"/>
      <c r="C181" s="65" t="s">
        <v>334</v>
      </c>
      <c r="D181" s="4" t="s">
        <v>85</v>
      </c>
      <c r="E181" s="29" t="s">
        <v>337</v>
      </c>
      <c r="F181" s="29" t="s">
        <v>337</v>
      </c>
      <c r="G181" s="29" t="s">
        <v>29</v>
      </c>
      <c r="H181" s="87">
        <v>13194296</v>
      </c>
      <c r="I181" s="87">
        <f t="shared" si="8"/>
        <v>13194296</v>
      </c>
      <c r="J181" s="29" t="s">
        <v>45</v>
      </c>
      <c r="K181" s="29" t="s">
        <v>47</v>
      </c>
      <c r="L181" s="31" t="s">
        <v>52</v>
      </c>
    </row>
    <row r="182" spans="2:12" s="24" customFormat="1" ht="38.25">
      <c r="B182" s="27"/>
      <c r="C182" s="65" t="s">
        <v>335</v>
      </c>
      <c r="D182" s="4" t="s">
        <v>60</v>
      </c>
      <c r="E182" s="29" t="s">
        <v>336</v>
      </c>
      <c r="F182" s="29" t="s">
        <v>125</v>
      </c>
      <c r="G182" s="29" t="s">
        <v>29</v>
      </c>
      <c r="H182" s="87">
        <v>13576000</v>
      </c>
      <c r="I182" s="87">
        <f t="shared" si="8"/>
        <v>13576000</v>
      </c>
      <c r="J182" s="29" t="s">
        <v>45</v>
      </c>
      <c r="K182" s="29" t="s">
        <v>47</v>
      </c>
      <c r="L182" s="31" t="s">
        <v>52</v>
      </c>
    </row>
    <row r="183" spans="2:12" ht="36">
      <c r="B183" s="72">
        <v>80121700</v>
      </c>
      <c r="C183" s="77" t="s">
        <v>242</v>
      </c>
      <c r="D183" s="93">
        <v>42019</v>
      </c>
      <c r="E183" s="82" t="s">
        <v>339</v>
      </c>
      <c r="F183" s="79" t="s">
        <v>78</v>
      </c>
      <c r="G183" s="29" t="s">
        <v>29</v>
      </c>
      <c r="H183" s="87">
        <v>73407360</v>
      </c>
      <c r="I183" s="87">
        <f t="shared" si="8"/>
        <v>73407360</v>
      </c>
      <c r="J183" s="29" t="s">
        <v>45</v>
      </c>
      <c r="K183" s="29" t="s">
        <v>47</v>
      </c>
      <c r="L183" s="31" t="s">
        <v>338</v>
      </c>
    </row>
    <row r="184" spans="2:12" ht="84">
      <c r="B184" s="72">
        <v>80141626</v>
      </c>
      <c r="C184" s="77" t="s">
        <v>243</v>
      </c>
      <c r="D184" s="93">
        <v>42019</v>
      </c>
      <c r="E184" s="82" t="s">
        <v>340</v>
      </c>
      <c r="F184" s="79" t="s">
        <v>78</v>
      </c>
      <c r="G184" s="29" t="s">
        <v>29</v>
      </c>
      <c r="H184" s="87">
        <v>0</v>
      </c>
      <c r="I184" s="87">
        <f t="shared" si="8"/>
        <v>0</v>
      </c>
      <c r="J184" s="29" t="s">
        <v>45</v>
      </c>
      <c r="K184" s="29" t="s">
        <v>47</v>
      </c>
      <c r="L184" s="31" t="s">
        <v>338</v>
      </c>
    </row>
    <row r="185" spans="2:12" ht="60">
      <c r="B185" s="72">
        <v>80121700</v>
      </c>
      <c r="C185" s="78" t="s">
        <v>313</v>
      </c>
      <c r="D185" s="94">
        <v>42032</v>
      </c>
      <c r="E185" s="83" t="s">
        <v>94</v>
      </c>
      <c r="F185" s="80" t="s">
        <v>78</v>
      </c>
      <c r="G185" s="29" t="s">
        <v>29</v>
      </c>
      <c r="H185" s="87">
        <v>117000000</v>
      </c>
      <c r="I185" s="87">
        <f t="shared" si="8"/>
        <v>117000000</v>
      </c>
      <c r="J185" s="29" t="s">
        <v>45</v>
      </c>
      <c r="K185" s="29" t="s">
        <v>47</v>
      </c>
      <c r="L185" s="31" t="s">
        <v>338</v>
      </c>
    </row>
    <row r="186" spans="2:12" ht="36">
      <c r="B186" s="72">
        <v>80121700</v>
      </c>
      <c r="C186" s="78" t="s">
        <v>244</v>
      </c>
      <c r="D186" s="94">
        <v>42032</v>
      </c>
      <c r="E186" s="83" t="s">
        <v>94</v>
      </c>
      <c r="F186" s="80" t="s">
        <v>78</v>
      </c>
      <c r="G186" s="29" t="s">
        <v>29</v>
      </c>
      <c r="H186" s="87">
        <v>135000000</v>
      </c>
      <c r="I186" s="87">
        <f t="shared" si="8"/>
        <v>135000000</v>
      </c>
      <c r="J186" s="29" t="s">
        <v>45</v>
      </c>
      <c r="K186" s="29" t="s">
        <v>47</v>
      </c>
      <c r="L186" s="31" t="s">
        <v>338</v>
      </c>
    </row>
    <row r="187" spans="2:12" ht="25.5">
      <c r="B187" s="72">
        <v>93151507</v>
      </c>
      <c r="C187" s="78" t="s">
        <v>245</v>
      </c>
      <c r="D187" s="94">
        <v>42032</v>
      </c>
      <c r="E187" s="83" t="s">
        <v>341</v>
      </c>
      <c r="F187" s="80" t="s">
        <v>78</v>
      </c>
      <c r="G187" s="29" t="s">
        <v>29</v>
      </c>
      <c r="H187" s="87">
        <v>14479920</v>
      </c>
      <c r="I187" s="87">
        <f t="shared" si="8"/>
        <v>14479920</v>
      </c>
      <c r="J187" s="29" t="s">
        <v>45</v>
      </c>
      <c r="K187" s="29" t="s">
        <v>47</v>
      </c>
      <c r="L187" s="31" t="s">
        <v>338</v>
      </c>
    </row>
    <row r="188" spans="2:12" ht="25.5">
      <c r="B188" s="72">
        <v>93151507</v>
      </c>
      <c r="C188" s="78" t="s">
        <v>245</v>
      </c>
      <c r="D188" s="94">
        <v>42032</v>
      </c>
      <c r="E188" s="83" t="s">
        <v>342</v>
      </c>
      <c r="F188" s="80" t="s">
        <v>78</v>
      </c>
      <c r="G188" s="29" t="s">
        <v>29</v>
      </c>
      <c r="H188" s="87">
        <v>14479920</v>
      </c>
      <c r="I188" s="87">
        <f t="shared" si="8"/>
        <v>14479920</v>
      </c>
      <c r="J188" s="29" t="s">
        <v>45</v>
      </c>
      <c r="K188" s="29" t="s">
        <v>47</v>
      </c>
      <c r="L188" s="31" t="s">
        <v>338</v>
      </c>
    </row>
    <row r="189" spans="2:12" ht="25.5">
      <c r="B189" s="72">
        <v>93151507</v>
      </c>
      <c r="C189" s="78" t="s">
        <v>245</v>
      </c>
      <c r="D189" s="94">
        <v>42032</v>
      </c>
      <c r="E189" s="83" t="s">
        <v>343</v>
      </c>
      <c r="F189" s="80" t="s">
        <v>78</v>
      </c>
      <c r="G189" s="29" t="s">
        <v>29</v>
      </c>
      <c r="H189" s="87">
        <v>14479920</v>
      </c>
      <c r="I189" s="87">
        <f t="shared" si="8"/>
        <v>14479920</v>
      </c>
      <c r="J189" s="29" t="s">
        <v>45</v>
      </c>
      <c r="K189" s="29" t="s">
        <v>47</v>
      </c>
      <c r="L189" s="31" t="s">
        <v>338</v>
      </c>
    </row>
    <row r="190" spans="2:12" ht="25.5">
      <c r="B190" s="72">
        <v>93151507</v>
      </c>
      <c r="C190" s="78" t="s">
        <v>245</v>
      </c>
      <c r="D190" s="94">
        <v>42032</v>
      </c>
      <c r="E190" s="83" t="s">
        <v>344</v>
      </c>
      <c r="F190" s="80" t="s">
        <v>78</v>
      </c>
      <c r="G190" s="29" t="s">
        <v>29</v>
      </c>
      <c r="H190" s="87">
        <v>14479920</v>
      </c>
      <c r="I190" s="87">
        <f t="shared" si="8"/>
        <v>14479920</v>
      </c>
      <c r="J190" s="29" t="s">
        <v>45</v>
      </c>
      <c r="K190" s="29" t="s">
        <v>47</v>
      </c>
      <c r="L190" s="31" t="s">
        <v>338</v>
      </c>
    </row>
    <row r="191" spans="2:12" ht="25.5">
      <c r="B191" s="72">
        <v>80131502</v>
      </c>
      <c r="C191" s="78" t="s">
        <v>246</v>
      </c>
      <c r="D191" s="94">
        <v>42032</v>
      </c>
      <c r="E191" s="83" t="s">
        <v>95</v>
      </c>
      <c r="F191" s="80" t="s">
        <v>78</v>
      </c>
      <c r="G191" s="29" t="s">
        <v>29</v>
      </c>
      <c r="H191" s="87">
        <v>97130000</v>
      </c>
      <c r="I191" s="87">
        <f t="shared" si="8"/>
        <v>97130000</v>
      </c>
      <c r="J191" s="29" t="s">
        <v>45</v>
      </c>
      <c r="K191" s="29" t="s">
        <v>47</v>
      </c>
      <c r="L191" s="31" t="s">
        <v>338</v>
      </c>
    </row>
    <row r="192" spans="2:12" ht="25.5">
      <c r="B192" s="72">
        <v>801116</v>
      </c>
      <c r="C192" s="65" t="s">
        <v>247</v>
      </c>
      <c r="D192" s="94">
        <v>42052</v>
      </c>
      <c r="E192" s="83" t="s">
        <v>57</v>
      </c>
      <c r="F192" s="80" t="s">
        <v>78</v>
      </c>
      <c r="G192" s="29" t="s">
        <v>29</v>
      </c>
      <c r="H192" s="87">
        <v>66000000</v>
      </c>
      <c r="I192" s="87">
        <f t="shared" si="8"/>
        <v>66000000</v>
      </c>
      <c r="J192" s="29" t="s">
        <v>45</v>
      </c>
      <c r="K192" s="29" t="s">
        <v>47</v>
      </c>
      <c r="L192" s="31" t="s">
        <v>338</v>
      </c>
    </row>
    <row r="193" spans="2:12" ht="36">
      <c r="B193" s="72">
        <v>78102200</v>
      </c>
      <c r="C193" s="65" t="s">
        <v>248</v>
      </c>
      <c r="D193" s="94">
        <v>42061</v>
      </c>
      <c r="E193" s="83" t="s">
        <v>117</v>
      </c>
      <c r="F193" s="80" t="s">
        <v>172</v>
      </c>
      <c r="G193" s="29" t="s">
        <v>29</v>
      </c>
      <c r="H193" s="87">
        <v>236783500</v>
      </c>
      <c r="I193" s="87">
        <f t="shared" si="8"/>
        <v>236783500</v>
      </c>
      <c r="J193" s="29" t="s">
        <v>45</v>
      </c>
      <c r="K193" s="29" t="s">
        <v>47</v>
      </c>
      <c r="L193" s="31" t="s">
        <v>338</v>
      </c>
    </row>
    <row r="194" spans="2:12" ht="25.5">
      <c r="B194" s="72">
        <v>811117</v>
      </c>
      <c r="C194" s="65" t="s">
        <v>249</v>
      </c>
      <c r="D194" s="94">
        <v>42065</v>
      </c>
      <c r="E194" s="83" t="s">
        <v>345</v>
      </c>
      <c r="F194" s="80" t="s">
        <v>78</v>
      </c>
      <c r="G194" s="29" t="s">
        <v>29</v>
      </c>
      <c r="H194" s="87">
        <v>30000000</v>
      </c>
      <c r="I194" s="87">
        <f t="shared" si="8"/>
        <v>30000000</v>
      </c>
      <c r="J194" s="29" t="s">
        <v>45</v>
      </c>
      <c r="K194" s="29" t="s">
        <v>47</v>
      </c>
      <c r="L194" s="31" t="s">
        <v>338</v>
      </c>
    </row>
    <row r="195" spans="2:12" ht="144">
      <c r="B195" s="72">
        <v>80121700</v>
      </c>
      <c r="C195" s="65" t="s">
        <v>250</v>
      </c>
      <c r="D195" s="94">
        <v>42082</v>
      </c>
      <c r="E195" s="83" t="s">
        <v>94</v>
      </c>
      <c r="F195" s="80" t="s">
        <v>78</v>
      </c>
      <c r="G195" s="29" t="s">
        <v>29</v>
      </c>
      <c r="H195" s="87">
        <v>165101406</v>
      </c>
      <c r="I195" s="87">
        <f t="shared" si="8"/>
        <v>165101406</v>
      </c>
      <c r="J195" s="29" t="s">
        <v>45</v>
      </c>
      <c r="K195" s="29" t="s">
        <v>47</v>
      </c>
      <c r="L195" s="31" t="s">
        <v>338</v>
      </c>
    </row>
    <row r="196" spans="2:12" ht="36">
      <c r="B196" s="72">
        <v>80121700</v>
      </c>
      <c r="C196" s="65" t="s">
        <v>251</v>
      </c>
      <c r="D196" s="94">
        <v>42088</v>
      </c>
      <c r="E196" s="83" t="s">
        <v>170</v>
      </c>
      <c r="F196" s="80" t="s">
        <v>78</v>
      </c>
      <c r="G196" s="29" t="s">
        <v>29</v>
      </c>
      <c r="H196" s="87">
        <v>37100000</v>
      </c>
      <c r="I196" s="87">
        <f t="shared" si="8"/>
        <v>37100000</v>
      </c>
      <c r="J196" s="29" t="s">
        <v>45</v>
      </c>
      <c r="K196" s="29" t="s">
        <v>47</v>
      </c>
      <c r="L196" s="31" t="s">
        <v>338</v>
      </c>
    </row>
    <row r="197" spans="2:12" ht="36">
      <c r="B197" s="72">
        <v>781318</v>
      </c>
      <c r="C197" s="65" t="s">
        <v>252</v>
      </c>
      <c r="D197" s="94">
        <v>42090</v>
      </c>
      <c r="E197" s="83" t="s">
        <v>94</v>
      </c>
      <c r="F197" s="80" t="s">
        <v>78</v>
      </c>
      <c r="G197" s="29" t="s">
        <v>29</v>
      </c>
      <c r="H197" s="87">
        <v>300000000</v>
      </c>
      <c r="I197" s="87">
        <f t="shared" si="8"/>
        <v>300000000</v>
      </c>
      <c r="J197" s="29" t="s">
        <v>45</v>
      </c>
      <c r="K197" s="29" t="s">
        <v>47</v>
      </c>
      <c r="L197" s="31" t="s">
        <v>338</v>
      </c>
    </row>
    <row r="198" spans="2:12" ht="63.75">
      <c r="B198" s="111"/>
      <c r="C198" s="65" t="s">
        <v>346</v>
      </c>
      <c r="D198" s="94">
        <v>42075</v>
      </c>
      <c r="E198" s="83" t="s">
        <v>96</v>
      </c>
      <c r="F198" s="80" t="s">
        <v>78</v>
      </c>
      <c r="G198" s="29" t="s">
        <v>29</v>
      </c>
      <c r="H198" s="87">
        <v>3818720</v>
      </c>
      <c r="I198" s="87">
        <f t="shared" si="8"/>
        <v>3818720</v>
      </c>
      <c r="J198" s="29" t="s">
        <v>45</v>
      </c>
      <c r="K198" s="29" t="s">
        <v>47</v>
      </c>
      <c r="L198" s="31" t="s">
        <v>144</v>
      </c>
    </row>
    <row r="199" spans="2:12" ht="63.75">
      <c r="B199" s="111"/>
      <c r="C199" s="65" t="s">
        <v>347</v>
      </c>
      <c r="D199" s="94">
        <v>42080</v>
      </c>
      <c r="E199" s="83" t="s">
        <v>118</v>
      </c>
      <c r="F199" s="80" t="s">
        <v>78</v>
      </c>
      <c r="G199" s="29" t="s">
        <v>29</v>
      </c>
      <c r="H199" s="87">
        <v>26272658</v>
      </c>
      <c r="I199" s="87">
        <f t="shared" si="8"/>
        <v>26272658</v>
      </c>
      <c r="J199" s="29" t="s">
        <v>45</v>
      </c>
      <c r="K199" s="29" t="s">
        <v>47</v>
      </c>
      <c r="L199" s="31" t="s">
        <v>144</v>
      </c>
    </row>
    <row r="200" spans="2:12" ht="63.75">
      <c r="B200" s="111"/>
      <c r="C200" s="65" t="s">
        <v>348</v>
      </c>
      <c r="D200" s="94">
        <v>42136</v>
      </c>
      <c r="E200" s="83" t="s">
        <v>352</v>
      </c>
      <c r="F200" s="80" t="s">
        <v>78</v>
      </c>
      <c r="G200" s="29" t="s">
        <v>29</v>
      </c>
      <c r="H200" s="87">
        <v>69321600</v>
      </c>
      <c r="I200" s="87">
        <f t="shared" si="8"/>
        <v>69321600</v>
      </c>
      <c r="J200" s="29" t="s">
        <v>45</v>
      </c>
      <c r="K200" s="29" t="s">
        <v>47</v>
      </c>
      <c r="L200" s="31" t="s">
        <v>144</v>
      </c>
    </row>
    <row r="201" spans="2:12" ht="63.75">
      <c r="B201" s="111"/>
      <c r="C201" s="65" t="s">
        <v>349</v>
      </c>
      <c r="D201" s="94">
        <v>42181</v>
      </c>
      <c r="E201" s="83" t="s">
        <v>79</v>
      </c>
      <c r="F201" s="80" t="s">
        <v>78</v>
      </c>
      <c r="G201" s="29" t="s">
        <v>29</v>
      </c>
      <c r="H201" s="87">
        <v>5733326</v>
      </c>
      <c r="I201" s="87">
        <f t="shared" si="8"/>
        <v>5733326</v>
      </c>
      <c r="J201" s="29" t="s">
        <v>45</v>
      </c>
      <c r="K201" s="29" t="s">
        <v>47</v>
      </c>
      <c r="L201" s="31" t="s">
        <v>144</v>
      </c>
    </row>
    <row r="202" spans="2:12" ht="63.75">
      <c r="B202" s="111"/>
      <c r="C202" s="95" t="s">
        <v>350</v>
      </c>
      <c r="D202" s="94">
        <v>42194</v>
      </c>
      <c r="E202" s="83" t="s">
        <v>117</v>
      </c>
      <c r="F202" s="80" t="s">
        <v>124</v>
      </c>
      <c r="G202" s="29" t="s">
        <v>29</v>
      </c>
      <c r="H202" s="87">
        <v>22075000</v>
      </c>
      <c r="I202" s="87">
        <f t="shared" si="8"/>
        <v>22075000</v>
      </c>
      <c r="J202" s="29" t="s">
        <v>45</v>
      </c>
      <c r="K202" s="29" t="s">
        <v>47</v>
      </c>
      <c r="L202" s="31" t="s">
        <v>144</v>
      </c>
    </row>
    <row r="203" spans="2:12" ht="63.75">
      <c r="B203" s="111"/>
      <c r="C203" s="95" t="s">
        <v>351</v>
      </c>
      <c r="D203" s="94">
        <v>42201</v>
      </c>
      <c r="E203" s="83" t="s">
        <v>117</v>
      </c>
      <c r="F203" s="80" t="s">
        <v>124</v>
      </c>
      <c r="G203" s="29" t="s">
        <v>29</v>
      </c>
      <c r="H203" s="87">
        <v>1302912</v>
      </c>
      <c r="I203" s="87">
        <f t="shared" si="8"/>
        <v>1302912</v>
      </c>
      <c r="J203" s="29" t="s">
        <v>45</v>
      </c>
      <c r="K203" s="29" t="s">
        <v>47</v>
      </c>
      <c r="L203" s="31" t="s">
        <v>144</v>
      </c>
    </row>
    <row r="204" spans="2:12" ht="15">
      <c r="B204" s="73"/>
      <c r="C204" s="74"/>
      <c r="D204" s="25"/>
      <c r="E204" s="26"/>
      <c r="F204" s="75"/>
      <c r="G204" s="75"/>
      <c r="H204" s="112">
        <f>SUM(H19:H203)</f>
        <v>143058969928</v>
      </c>
      <c r="I204" s="76"/>
      <c r="J204" s="26"/>
      <c r="K204" s="26"/>
      <c r="L204" s="75"/>
    </row>
    <row r="205" spans="2:4" ht="15.75" customHeight="1" thickBot="1">
      <c r="B205" s="126" t="s">
        <v>21</v>
      </c>
      <c r="C205" s="126"/>
      <c r="D205" s="17"/>
    </row>
    <row r="206" spans="2:5" ht="28.5">
      <c r="B206" s="5" t="s">
        <v>22</v>
      </c>
      <c r="C206" s="23" t="s">
        <v>6</v>
      </c>
      <c r="D206" s="46" t="s">
        <v>14</v>
      </c>
      <c r="E206" s="47"/>
    </row>
    <row r="207" spans="2:5" ht="64.5" customHeight="1">
      <c r="B207" s="44">
        <v>32131015</v>
      </c>
      <c r="C207" s="45" t="s">
        <v>65</v>
      </c>
      <c r="D207" s="114" t="s">
        <v>144</v>
      </c>
      <c r="E207" s="114"/>
    </row>
    <row r="208" spans="2:5" ht="64.5" customHeight="1">
      <c r="B208" s="44">
        <v>82121506</v>
      </c>
      <c r="C208" s="45" t="s">
        <v>66</v>
      </c>
      <c r="D208" s="114" t="s">
        <v>144</v>
      </c>
      <c r="E208" s="114"/>
    </row>
    <row r="209" spans="2:5" ht="64.5" customHeight="1">
      <c r="B209" s="44">
        <v>80101505</v>
      </c>
      <c r="C209" s="45" t="s">
        <v>67</v>
      </c>
      <c r="D209" s="114" t="s">
        <v>144</v>
      </c>
      <c r="E209" s="114"/>
    </row>
    <row r="210" spans="2:5" ht="64.5" customHeight="1">
      <c r="B210" s="44">
        <v>80101505</v>
      </c>
      <c r="C210" s="45" t="s">
        <v>68</v>
      </c>
      <c r="D210" s="114" t="s">
        <v>144</v>
      </c>
      <c r="E210" s="114"/>
    </row>
    <row r="211" spans="2:5" ht="64.5" customHeight="1">
      <c r="B211" s="44">
        <v>80101504</v>
      </c>
      <c r="C211" s="45" t="s">
        <v>69</v>
      </c>
      <c r="D211" s="114" t="s">
        <v>144</v>
      </c>
      <c r="E211" s="114"/>
    </row>
    <row r="212" spans="2:5" ht="63.75" customHeight="1">
      <c r="B212" s="44">
        <v>80101505</v>
      </c>
      <c r="C212" s="45" t="s">
        <v>70</v>
      </c>
      <c r="D212" s="114" t="s">
        <v>144</v>
      </c>
      <c r="E212" s="114"/>
    </row>
    <row r="213" spans="2:5" ht="63.75" customHeight="1">
      <c r="B213" s="44">
        <v>80101505</v>
      </c>
      <c r="C213" s="45" t="s">
        <v>71</v>
      </c>
      <c r="D213" s="114" t="s">
        <v>144</v>
      </c>
      <c r="E213" s="114"/>
    </row>
    <row r="214" spans="2:5" ht="63.75" customHeight="1">
      <c r="B214" s="48" t="s">
        <v>147</v>
      </c>
      <c r="C214" s="49" t="s">
        <v>145</v>
      </c>
      <c r="D214" s="127" t="s">
        <v>116</v>
      </c>
      <c r="E214" s="127"/>
    </row>
    <row r="215" spans="2:5" ht="63.75" customHeight="1">
      <c r="B215" s="48" t="s">
        <v>148</v>
      </c>
      <c r="C215" s="49" t="s">
        <v>146</v>
      </c>
      <c r="D215" s="127" t="s">
        <v>116</v>
      </c>
      <c r="E215" s="127"/>
    </row>
    <row r="216" spans="2:5" ht="65.25" customHeight="1">
      <c r="B216" s="48">
        <v>93151611</v>
      </c>
      <c r="C216" s="50" t="s">
        <v>149</v>
      </c>
      <c r="D216" s="114" t="s">
        <v>150</v>
      </c>
      <c r="E216" s="114"/>
    </row>
    <row r="217" spans="2:5" ht="53.25" customHeight="1">
      <c r="B217" s="48">
        <v>93151611</v>
      </c>
      <c r="C217" s="50" t="s">
        <v>151</v>
      </c>
      <c r="D217" s="114" t="s">
        <v>150</v>
      </c>
      <c r="E217" s="114"/>
    </row>
    <row r="218" spans="2:5" ht="53.25" customHeight="1">
      <c r="B218" s="48">
        <v>93151611</v>
      </c>
      <c r="C218" s="50" t="s">
        <v>152</v>
      </c>
      <c r="D218" s="114" t="s">
        <v>150</v>
      </c>
      <c r="E218" s="114"/>
    </row>
  </sheetData>
  <sheetProtection/>
  <mergeCells count="17">
    <mergeCell ref="D214:E214"/>
    <mergeCell ref="D215:E215"/>
    <mergeCell ref="D216:E216"/>
    <mergeCell ref="D217:E217"/>
    <mergeCell ref="D218:E218"/>
    <mergeCell ref="D208:E208"/>
    <mergeCell ref="D209:E209"/>
    <mergeCell ref="D210:E210"/>
    <mergeCell ref="D211:E211"/>
    <mergeCell ref="D212:E212"/>
    <mergeCell ref="D213:E213"/>
    <mergeCell ref="B4:C4"/>
    <mergeCell ref="F5:I9"/>
    <mergeCell ref="F11:I15"/>
    <mergeCell ref="B17:C17"/>
    <mergeCell ref="B205:C205"/>
    <mergeCell ref="D207:E207"/>
  </mergeCells>
  <hyperlinks>
    <hyperlink ref="C8" r:id="rId1" display="www.itagui.gov.co"/>
  </hyperlinks>
  <printOptions/>
  <pageMargins left="0.7" right="0.7" top="0.75" bottom="0.75" header="0.3" footer="0.3"/>
  <pageSetup fitToHeight="0" fitToWidth="1" horizontalDpi="600" verticalDpi="600" orientation="landscape" scale="43"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cp:lastPrinted>2015-01-28T22:51:51Z</cp:lastPrinted>
  <dcterms:created xsi:type="dcterms:W3CDTF">2012-12-10T15:58:41Z</dcterms:created>
  <dcterms:modified xsi:type="dcterms:W3CDTF">2015-11-06T16:29:17Z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