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<sst xmlns="http://schemas.openxmlformats.org/spreadsheetml/2006/main" count="2063" uniqueCount="610">
  <si>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</si>
  <si>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</si>
  <si>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</si>
  <si>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</si>
  <si>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</si>
  <si>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</si>
  <si>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</si>
  <si>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</si>
  <si>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</si>
  <si>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</si>
  <si>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</si>
  <si>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</si>
  <si>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</si>
  <si>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</si>
  <si>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</si>
  <si>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</si>
  <si>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</si>
  <si>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</si>
  <si>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</si>
  <si>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</si>
  <si>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</si>
  <si>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</si>
  <si>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</si>
  <si>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</si>
  <si>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</si>
  <si>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</si>
  <si>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</si>
  <si>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</si>
  <si>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r>
      <rPr>
        <b/>
        <sz val="11"/>
        <color indexed="8"/>
        <rFont val="Calibri"/>
        <family val="2"/>
      </rPr>
      <t>VISION</t>
    </r>
    <r>
      <rPr>
        <sz val="11"/>
        <color theme="1"/>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theme="1"/>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</si>
  <si>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</si>
  <si>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contratacion@itagui.gov.co</t>
  </si>
  <si>
    <t>Recursos Propios</t>
  </si>
  <si>
    <t>NO</t>
  </si>
  <si>
    <t>12 Meses</t>
  </si>
  <si>
    <t>Contratación Directa</t>
  </si>
  <si>
    <t>SUMINISTRO DE  REFRIGERIOS PARA EL COMITÉ PERMANENTE DE ESTRATIFICACION, SUBDIRECCION DE INFORMACION Y CARACTERIZACION</t>
  </si>
  <si>
    <t>Mínima Cuantía</t>
  </si>
  <si>
    <t xml:space="preserve"> Destinación Especifica</t>
  </si>
  <si>
    <t>N.A</t>
  </si>
  <si>
    <t>Andrés Felipe Londoño Restrepo- Director Administrativo de Planeación
Telefono: 3737676 ext 1341
andres.londono@itagui.gov.co</t>
  </si>
  <si>
    <t>43232304                                                                                                                                                                                                                            81112500</t>
  </si>
  <si>
    <t xml:space="preserve">Febrero </t>
  </si>
  <si>
    <t>1 MES</t>
  </si>
  <si>
    <t>Recursos Propios Destinación Especifica</t>
  </si>
  <si>
    <t>Primer Trimestre</t>
  </si>
  <si>
    <t>Andrés Felipe Londoño Restrepo - Director Administrativo de Planeación
Telefono: 3737676 ext 1341
andres.londono@itagui.gov.co</t>
  </si>
  <si>
    <t>ADQUISICION DE UN DISTANCIOMETRO</t>
  </si>
  <si>
    <t xml:space="preserve">Recursos Propios </t>
  </si>
  <si>
    <t>6 Meses</t>
  </si>
  <si>
    <t xml:space="preserve">  Destinación Especifica</t>
  </si>
  <si>
    <t>11 Meses</t>
  </si>
  <si>
    <t>Destinación Especifica</t>
  </si>
  <si>
    <t>PUBLICIDAD (BOLETIN ANUAL DE ESTRATIFICACIÓN)</t>
  </si>
  <si>
    <t>3 Meses</t>
  </si>
  <si>
    <t>MANTENIMIENTO TURNERO</t>
  </si>
  <si>
    <t>Contratación  Directa</t>
  </si>
  <si>
    <t>CONVENIO PARA “AUNAR ESFUERZOS PARA EL FORTALECIMIENTO Y FUNCIONAMIENTO DEL CONSEJO MUNICIPAL DE PLANEACIÓN DE ITAGÜÍ”</t>
  </si>
  <si>
    <t xml:space="preserve">Andrés Felipe Londoño Restrepo- Director Administrativo de Planeación
Telefono: 3737676 ext 1341
andres.londono@itagui.gov.co
 </t>
  </si>
  <si>
    <t>PRESTACION DE SERVICIOS DE MANTENIMIENTO SOPORTE Y ACTUALIZACION DEL SOFTWARE DE SEGUIMIENTO Y CONTROL ALPHASIG AL PLAN DE DESARROLLO 2016-2019 "ITAGÜÍ AVANZA CON EQUIDAD PARA TODOS"</t>
  </si>
  <si>
    <t xml:space="preserve">Enero </t>
  </si>
  <si>
    <t xml:space="preserve">PRESTACIÓN DE SERVICIOS PROFESIONALES DE ASESORÍA, ACOMPAÑAMIENTOY  ACTUALIZACION PLAN ANTICORRUPCIÓN </t>
  </si>
  <si>
    <t xml:space="preserve">80101507                             81111507 </t>
  </si>
  <si>
    <t>PRESTACIÓN DE SERVICIOS PROFESIONALES DE INGENIERÍA ESPECIALIZADA PARA EL MANTENIMIENTO, VIGENCIA TECNOLÓGICA Y SOPORTE DE LA INFRAESTRUCTURA ADECUADA PARA LA APLICACIÓN GESTIÓN TRANSPARENTE</t>
  </si>
  <si>
    <t xml:space="preserve">Febrero  </t>
  </si>
  <si>
    <t>C. NECESIDADES ADICIONALES</t>
  </si>
  <si>
    <t>Posibles códigos UNSPSC</t>
  </si>
  <si>
    <t xml:space="preserve">Formular la nomenclatura rural </t>
  </si>
  <si>
    <t>71150000
71151000
71151007</t>
  </si>
  <si>
    <t xml:space="preserve">Capacitacion en Alphasig para todas las dependencias del Municipio de Itagúí </t>
  </si>
  <si>
    <t>Fase de Aprestamiento del POT</t>
  </si>
  <si>
    <t>Plan maestro de espacio público de equipamiento</t>
  </si>
  <si>
    <t>Formulación de reglamentación para usos del suelo y edificaciones con funcionamiento de establecimientos abiertos al público</t>
  </si>
  <si>
    <t>Diseños y redelimtacción de parque de borde y proyectos de la fase II del Plan Corregimental</t>
  </si>
  <si>
    <t>Prestación de servicios para la articulación e implementación del plan vial municipal</t>
  </si>
  <si>
    <t xml:space="preserve">Suscripción a publicaciones en medio impreso y electrónicas especializadas en materia jurídica y contable con actualización permanente en internet activadas por dirección IP para consulta de la entidad.  </t>
  </si>
  <si>
    <t>segundo trimestre</t>
  </si>
  <si>
    <t>12 meses</t>
  </si>
  <si>
    <t>N/A</t>
  </si>
  <si>
    <t xml:space="preserve">OSCAR DARIO  MUÑOZ VASQUEZ                Secretario Juridico           secretariajuridicaitagui@gmail.com            Teléfono: 373 76 76 Ext 1400 </t>
  </si>
  <si>
    <t>PRESTACIÓN DE SERVICIOS PROFESIONALES DE REPRESENTACIÓN  JUDICIAL EN ASPECTOS PUNTUALES Y ESPECIALES DE LA SECRETARIA  JURIDICA DEL MUNICIPIO DE ITAGUI</t>
  </si>
  <si>
    <t>enero</t>
  </si>
  <si>
    <t>OSCAR DARIO  MUÑOZ VASQUEZ                Secretario Juridico           secretariajuridicaitagui@gmail.com            Teléfono: 373 76 76 Ext 1401</t>
  </si>
  <si>
    <t>PRESTACIÓN DE SERVICIOS PROFESIONALES EN ACOMPAÑAMIENTO, ASESORIA, Y SEGUIMIENTO  A LA GESTION JURIDICA IMPLICITA  EN  LOS ACTOS DE DELEGACIÓN DE FUNCIONES Y COMPETENCIAS, DESCONCENTRACIÓN, CONTRATACIÓN, Y DECISIONES ADMINISTRATIVAS  DE LA ENTIDAD , Y APOYO JURIDICO EN ACTUACIONES REQUERIDAS PARA ELLO.</t>
  </si>
  <si>
    <t>PRESTACIÓN DE SERVICIOS PROFESIONALES DE REPRESENTACIÓN  JUDICIAL Y ASESORIA EN ASUNTOS Y PROCESOS ASIGNADOS POR EL SECRETARIO DE DESPACHO DE LA SECRETARIA  JURIDICA DEL MUNICIPIO DE ITAGUI</t>
  </si>
  <si>
    <t xml:space="preserve">Organización y digitalización de expedientes judiciales y contractuales </t>
  </si>
  <si>
    <t>febrero</t>
  </si>
  <si>
    <t>PRESTACIÓN DE SERVICIOS PROFESIONALES EN APOYO TÉCNICO AL PROCESO DE ADQUISICIONES DEL MUNICIPIO DE ITAGÜÍ Y EN LA SUPERVISIÓN DE CONTRATOS</t>
  </si>
  <si>
    <t>Prestación de servicios profesionales en acompañamiento, asesoría, capacitación y seguimiento al grupo de supervisores de la contratación del Municipio de Itagüí, para el mejoramiento en los procesos administrativos de gestión jurídica</t>
  </si>
  <si>
    <t>86101705                          86101810                          86101802                80111504</t>
  </si>
  <si>
    <t>55101519                     55111500</t>
  </si>
  <si>
    <t xml:space="preserve">SERVICIO DE MANTENIMIENTO DE LICENCIAS ARCGIS ONLINE 2.500 CRÉDITOS, MANTENIMIENTO DE  LICENCIA ARCGIS PRIMARIAS Y MANTENIMIENTO DE LICENCIAS ARCGIS SECUNDARIAS EXISTENTES.                                                                                                                                                                                                                           </t>
  </si>
  <si>
    <t>Mantenimiento de licencias primarias ARCGIS desktop existentes.</t>
  </si>
  <si>
    <t>Mantenimiento de licencias secundarias ARCGIS desktop existentes.</t>
  </si>
  <si>
    <t>COMPRA DE PAPELERÍA PARA ESTRATIFICACIÓN Y SISBEN</t>
  </si>
  <si>
    <t>Destinación Especifica  y recursos propios</t>
  </si>
  <si>
    <t>directa</t>
  </si>
  <si>
    <t>Directa</t>
  </si>
  <si>
    <t xml:space="preserve"> ADQUISICIÓN DE EQUIPOS DE COMPUTO, IMPRESORA Y  LICENCIAS (3) DE AUTOCAD Y  LICENCIAS OFFICE ESTANDAR 2016 OLP-GOV   </t>
  </si>
  <si>
    <t>43211914                 43212104                                                                                                                                                   43211508</t>
  </si>
  <si>
    <t>11 MESES</t>
  </si>
  <si>
    <t xml:space="preserve">Contratación  Directa </t>
  </si>
  <si>
    <t>PRESTACIÓN DE SERVICIOS PROFESIONALES PARA EL ACOMPAÑAMIENTO AL DEPARTAMENTO ADMINISTRATIVO DE PLANEACIÓN EN LA ACTUALIZACIÓN DE LA ESTRATIFICACIÓN RURAL EN EL MUNICIPIO DE ITAGUÍ</t>
  </si>
  <si>
    <t xml:space="preserve">CONSULTORíA PARA EL FORTALECIMIENTO DE LA HACIENDA PUBLICA LOCAL MEDIANTE LA ADECUACION DE SU ESTRUCTURA FINANCIERA BAJO EL MARCO NORMATIVO APLICABLE PARA LAS ENTIDADES DE GOBIERNO  Y OTRAS ESTRATEGIAS DE GESTION FINANCIERA REQUERIDAS POR EL MUNICIPIO </t>
  </si>
  <si>
    <t>10 Meses y 15 dias</t>
  </si>
  <si>
    <t>Concurso de méritos</t>
  </si>
  <si>
    <t xml:space="preserve">ELIANA MARIA ARIAS RAMIREZ                Secretaria de Hacienda             eliana.arias@itagui.gov.co                                    Teléfono: 373 76 76 Ext </t>
  </si>
  <si>
    <t xml:space="preserve">80101507
81111507 </t>
  </si>
  <si>
    <t xml:space="preserve">PRESTACIÓN DE SERVICIOS PROFESIONALES PARA LA ACTUALIZACIÓN, SOPORTE, MANTENIMIENTO Y DESARROLLO DEL SISTEMA DE INFORMACIÓN " DINÁMICA GERENCIAL ALCALDÍAS". </t>
  </si>
  <si>
    <t>JORGE LEON GUARIN OSPINA
Asesor Oficina Sistema e informática
2773622
jorge.guarin@itagui.gov.co</t>
  </si>
  <si>
    <t xml:space="preserve">PRESTACIÓN DE LOS SERVICIOS PROFESIONALES DE CALIFICACIÓN DEL RIESGO CREDITICIO DE LA CAPACIDAD DE PAGO DE CORTO Y LARGO PLAZO DEL MUNICIPIO DE ITAGÜÍ (DENOMINADA TÉCNICAMENTE CALIFICACIÓN NACIONAL DE LARGO Y CORTO PLAZO PARA CON SUS PASIVOS FINANCIEROS), EN ADELANTE LA CALIFICACiÓN DE EL CONTRATANTE POR PARTE DE LA CALIFICADORA DE CONFORMIDAD CON LAS METODOLOGÍAS DEBIDAMENTE APROBADAS POR LA CALIFICADORA Y CON LA REGULACIÓN VIGENTE. </t>
  </si>
  <si>
    <t>CENEIDA MARIA RESTREPO BERMUDEZ
Subsecretaria de Presupuesto
3737676 ext 1532
ceneida.restrepo@itagui.gov.co</t>
  </si>
  <si>
    <t>ADQUISICIÓN DE UN (1) CERTIFICADO DIGITAL SSL SECURE SITE, UN (1) CERTIFICADO DIGITAL SSL SECURE SITE PRO CON SECURE SOCKETS LAYER, TRES (3) FIRMAS DIGITALES  Y UNA (1) RENOVACION DEL SERVICIO DE SOPORTE Y MANTENIMIENTO ESPECIALIZADO SOBRE EL COMPONENTE DE FIRMA Y ESTAMPA PARA EL MUNICIPIO DE ITAGUI</t>
  </si>
  <si>
    <t>CONSULTORIA PARA EL FORTALECIMIENTO DE LA SECRETARIA DE HACIENDA MEDIANTE LA ASESORIA TECNICA, ADMINISTRATIVA Y JURIDICA EN LA CONSERVACION CATASTRAL Y ELABORACION DE LOS AVALUOS Y PERITAZGOS DE LOS BIENES INMUEBLES DEL MUNICIPIO DE ITAGUI</t>
  </si>
  <si>
    <t>8 Meses</t>
  </si>
  <si>
    <t>Consultoría</t>
  </si>
  <si>
    <t>LILIANA EUGENIA ZAPATA JARAMILLO
Secretaria de Hacienda
3737676 ext. 1363
liliana.zapata @itagui.gov.co</t>
  </si>
  <si>
    <t xml:space="preserve">"IMPRESiÓN Y COPIADO BAJO LA MODALIDAD DE OUTSOURCING PARA ATENDER LAS NECESIDADES PROPIAS DE LAS DIFERENTES SECRETARIAS DE LA ADMINISTRACION MUNICIPAL" Y EL SERVICIO DE PRODUCCIÓN DE MATERIAL LITOGRÁFICO DE IMPRESIÓN Y DIAGRAMACIÓN DE PIEZAS PUBLICITARIAS </t>
  </si>
  <si>
    <t xml:space="preserve">NO </t>
  </si>
  <si>
    <t>PRESTACION DE SERVICIOS PROFESIONALES EN ACTIVIDADES PROPIAS DE INSTRUMENTACION, ASESORIA LEGAL Y ACOMPAÑAMIENTO, DENTRO DE LAS ACTUACIONES QUE INVOLUCRA LA FACULTAD TERRITORIAL PARA SU COBRO COACTIVO</t>
  </si>
  <si>
    <t>MARIANA PENAGOS HERRERA
Secretaría de Hacienda
3737676 ext. 1363
Mariana.penagos@itagui.gov.co</t>
  </si>
  <si>
    <t>12Meses</t>
  </si>
  <si>
    <t xml:space="preserve">Directa </t>
  </si>
  <si>
    <t xml:space="preserve">Jorge Alberto Garces Vasquez
Secretaria de Deportes y Recreación
jorge.garces@itagui.gov.co                          Telefono: 374 81 86
</t>
  </si>
  <si>
    <t>Prestación de servicios profesionales de Capacitación e investigación en deporte, recreación, usos del tiempo libre y estilos de vida saludables</t>
  </si>
  <si>
    <t>Primer trimestre</t>
  </si>
  <si>
    <t>6 meses</t>
  </si>
  <si>
    <t>IMPLEMENTACION DEPORTIVA Y UNIFORMES</t>
  </si>
  <si>
    <t>Subasta Inversa</t>
  </si>
  <si>
    <t>SGP Deporte</t>
  </si>
  <si>
    <t>LICITACION PUBLICA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</si>
  <si>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</si>
  <si>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Contratación directa</t>
  </si>
  <si>
    <t>SGP - RP</t>
  </si>
  <si>
    <t>No</t>
  </si>
  <si>
    <t>Alex Acosta Ruiz, humberto.acosta@itagui.gov.co, 373 7676 1251</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</si>
  <si>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</si>
  <si>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Promoción de la Salud y Prevención de la Enfermedad (P y P) contemplados en la Resolución 412 de 2000, a la Población Pobre No Asegurada (PPNA) susceptible de afiliación  y la población  identificada por el SISBEN III con un puntaje superior a 51.57 (Según Resolución 3778 de Agosto 30 de 2011) y no estar afiliado a ninguna EPS.</t>
  </si>
  <si>
    <t>SGP</t>
  </si>
  <si>
    <t>Pago de recursos de Inspección, vigilancia y Control a la Superintendencia Nacional de Salud</t>
  </si>
  <si>
    <t>No aplica</t>
  </si>
  <si>
    <t>Fosyga</t>
  </si>
  <si>
    <t>Administración de recursos y aseguramiento del régimen subsidiado del Sistema General de Seguridad Social en Salud a la población asignada del municipio de Itagüí</t>
  </si>
  <si>
    <t>RP - SGP - Coljuegos - Fosyga - Cofinanciado</t>
  </si>
  <si>
    <t xml:space="preserve">Prestación de Servicios Profesionales y técnicos para la gestión integral  de la Secretaría de Salud y Protección Social </t>
  </si>
  <si>
    <t>11 meses</t>
  </si>
  <si>
    <t>Coljuegos</t>
  </si>
  <si>
    <t>Prestación de servicios de comunicación inmediata en planes IDEN controlados con amparo AIE (Asistencia integral de Equipos)</t>
  </si>
  <si>
    <t>Entregar 300 paquetes alimentarios mensuales a población vulnerable del municipio. Suministrar 300 almuerzos calientes diarios ( de lunes a viernes sin incluir festivos) en comedores comunitarios, a población con vulnerabilidad alimentaria. Entregar 160 complementos nutricionales mensualmente a madres gestantes y lactantes y entregar complementos alimentarios (Bienestarina y Mana), mensualmente.
Realizar tamizaje nutricional a población menor de 18 años, beneficiarios de los programas de seguridad alimentaria y nutricional del municipio.</t>
  </si>
  <si>
    <t>Licitación Publica</t>
  </si>
  <si>
    <t>RP</t>
  </si>
  <si>
    <t>Judith María Zapata Lara - PU Área Protección Alimentaria y Nutricional - judith.zapata@itagui.gov.co - teléfono 3737676 ext. 1253</t>
  </si>
  <si>
    <t>Consultoría para la interventoría técnica, administrativa, legal y financiera a la operación logística para el desarrollo de los programas sociales de seguridad alimentaria y nutricional del Municipio de Itagüí.</t>
  </si>
  <si>
    <t>Prestación de servicios como técnico en salud pública para el apoyo integral de la Secretaría de Salud y Protección Social de manera específica en el Componente de Salud Pública, Programa Ampliado de Inmunizaciones.</t>
  </si>
  <si>
    <t>11,5 meses</t>
  </si>
  <si>
    <t>Claudia Velásquez Munera, claudia.velasquez@itagui.gov.co, teléfono 373 7676 ext 1269</t>
  </si>
  <si>
    <t xml:space="preserve"> 
70122006</t>
  </si>
  <si>
    <t>Realizar jornadas de vacunación para la inmunización contra la rabia de la población de mascotas del municipio de Itagüí.</t>
  </si>
  <si>
    <t>Astrid Elena Pisso Flórez, astrid.pisso@itagui.gov.co, teléfono 373 7676 ext 1255</t>
  </si>
  <si>
    <t>Análisis fisicoquímicos y microbiológicos la calidad del agua de consumo humano y alimentos del municipio de Itagüí</t>
  </si>
  <si>
    <t>Contratación directa (convenio interadministrativo)</t>
  </si>
  <si>
    <t>SGP, RP</t>
  </si>
  <si>
    <t>Alejandro Ruiz, alejandro.ruiz@itagui.gov.co, teléfono 373 76 76 ext. 1250</t>
  </si>
  <si>
    <t>Adquirir insumos químicos para el control de plagas y vectores transmisores de enfermedades</t>
  </si>
  <si>
    <t>2 meses</t>
  </si>
  <si>
    <t>Mínima cuantía</t>
  </si>
  <si>
    <t xml:space="preserve">41104207
</t>
  </si>
  <si>
    <t>Análisis fisicoquímicos y microbiológicos por laboratorio para verificar  la calidad del agua de uso recreativo del municipio de Itagüí</t>
  </si>
  <si>
    <t>Disponer de  personal para acciones de inspección, vigilancia y control en los factores de riesgo ambiental y seguridad como medio para prevenir riesgos para la salud.</t>
  </si>
  <si>
    <t>10 meses</t>
  </si>
  <si>
    <t>PRESTACIÓN DE SERVICIOS PARA REALIZAR ACCIONES DE SALUD PÚBLICA – PLAN DE INTERVENCIONES COLECTIVAS PIC, EN EL MUNICIPIO DE ITAGÜÍ SEGÚN LINEAMIENTOS NACIONALES, DEPARTAMENTALES Y MUNICIPALES.</t>
  </si>
  <si>
    <t>Realizar acciones de vigilancia y control epidemiológico e inmunológico en el municipio de Itagüí</t>
  </si>
  <si>
    <t>Prestación de servicios profesionales para el desarrollo de las acciones  de interés en salud publica en el marco de la estrategia de Atención Primaria en Salud  (APS) para el municipio de Itagüí.</t>
  </si>
  <si>
    <t>Prestación de Servicios Profesionales por parte de un Gerente en Sistemas de Información en Salud en el área de Salud Pública</t>
  </si>
  <si>
    <t>Aunar esfuerzos técnicos administrativos y financieros para el desarrollo del programa Surgir dirigido para prevenir el consumo de sustancias psicoactivas en jóvenes escolarizados</t>
  </si>
  <si>
    <t xml:space="preserve">Convenio de Asociación </t>
  </si>
  <si>
    <t>Aunar esfuerzos técnicos administrativos y financieros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</si>
  <si>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5 meses</t>
  </si>
  <si>
    <t xml:space="preserve">Aunar esfuerzos técnicos administrativos y financieros para el desarrollo del programa Promesa para la población gestante e infante, enfocado en la promoción de pautas de crianza y prevención de la violencia intrafamiliar. </t>
  </si>
  <si>
    <t>Desarrollo de estrategia de promoción y prevención en salud mental para la población joven "proyecto de vida"</t>
  </si>
  <si>
    <t>Desarrollo de estrategias de intervención para familias con adolescentes enfocado en promover factores protectores y prevención del consumo de sustancias sicoactivas "Familias Fuertes"</t>
  </si>
  <si>
    <t>Realizar actividades de levantamiento de índices aédicos complementadas con acciones de promoción, prevención de la salud, control químico y desarrollo de estrategias de información, educación y comunicación en torno al control efectivo del vector transmisor del Dengue, Zika y Chikungunya en la comunidad</t>
  </si>
  <si>
    <t>PRESTACION DE SERVICIOS PROFESIONALES PARA REALIZAR EXAMENES MEDICOS PRE-OCUPACIONALES O DE PRE-INGRESO, EVALUACIONES MEDICAS OCUPACIONALES PERIODICAS, EVALUACIONES MEDICAS POS-OCUPACIONALES O DE EGRESO Y LAS EVALUACIONES POS INCAPACIDAD O POR REINTEGRO EN CUMPLIMIENTO A LA RESOLUCION 2346 DE 2007 DEL MINISTERIO DE LA PROTECCION SOCIAL, VIGENCIA 2017</t>
  </si>
  <si>
    <t>ENERO DE 2017</t>
  </si>
  <si>
    <t xml:space="preserve">11 MESES </t>
  </si>
  <si>
    <t>CONTRATACIÓN DIRECTA</t>
  </si>
  <si>
    <t>PROPIOS</t>
  </si>
  <si>
    <t>ADQUIRIR DOTACION PARA LOS BOTIQUINES Y EL PUESTO DE PRIMEROS AUXILIOS DE LA ADMINISTRACION MUNICIPAL DE ITAGUI VIGENCIA 2017</t>
  </si>
  <si>
    <t>TERCER TRIMESTRE</t>
  </si>
  <si>
    <t xml:space="preserve">30 DIAS </t>
  </si>
  <si>
    <t>MÍNIMA CUANTÍA</t>
  </si>
  <si>
    <t>RECARGA Y MANTENIMIENTO DE LOS EXTINTORES EXISTENTES Y ADQUISICIÓN DE NUEVOS EXTINTORES Y DE BASES DE PISO PARA EXTINTOR  PARA USO DE LA ADMINISTRACIÓN MUNICIPAL DE ITAGÜÍ. VIGENCIA 2017</t>
  </si>
  <si>
    <t>NA</t>
  </si>
  <si>
    <t>46181536
46181541</t>
  </si>
  <si>
    <t>ADQUISICIÓN DE ELEMENTOS DE PROTECCIÓN PERSONAL Y EQUIPOS DE SEGURIDAD PARA LOS EMPLEADOS CON FUNCIONES MISIONALES EN EL MARCO  DEL PLAN DE SEGURIDAD Y SALUD EN EL TRABAJO DE LA ADMINISTRACIÓN MUNICIPAL DE ITAGÜÍ VIGENCIA 2017</t>
  </si>
  <si>
    <t xml:space="preserve">ADQUISICION DE CASCOS PARA MOTOCICLETAS </t>
  </si>
  <si>
    <t>SEGUNDO TRIMESTRE</t>
  </si>
  <si>
    <t xml:space="preserve">ADQUISICION DE UN LUXOMETRO Y UN DOSIMETRO PARA VALORACION CUANTITATIVA DEL RIESGO POR EXPOSICION A FACTORES DE RIESGO FISICOS (ILUMINACION Y RUIDO) DE LOS EMPLEADOS CON FUNCIONES MISIONALES </t>
  </si>
  <si>
    <t xml:space="preserve">ADQUISICION DE SILLAS ERGONOMICAS PARA EMPLEADOS CON ENFERMEDADES LABORALES DIAGNOSTICADAS Y EMPLEADOS QUE SE ENCUENTRAN EN TRATAMIENTO POR TRASTORNOS MUSCULO ESQUELETICOS </t>
  </si>
  <si>
    <t xml:space="preserve">PRIMER TRIMESTRE </t>
  </si>
  <si>
    <t>Prestacion de servicios profesionales de abogada especializada y con reconocida idoneidad en los temas de la administracion publica para brindar asesoría en el area de talento humano a la Administración Municipal de Itagüí Vigencia 2017</t>
  </si>
  <si>
    <t>recursos propios</t>
  </si>
  <si>
    <t>Aunar esfuerzos, coordinar acciones conjuntas y aportar recursos (economicos y en especie) entre las partes firmantes a fin de implementar desarrollar y ejecutar las actividades del programa de BIENESTAR LABORAL enmarcados en el Decreto N°1185 de octubre 2013. Como conmemoracion del dia de la Secretaria, dia del guarda de transito, dia del conductor, dia del servidor publico, dia del jubilado, dia del niño, integracion de servidores de la administracion; semana de la salud dos veces al año. Tarde de talentos y torneo deportivo de los funcionarios públicos.</t>
  </si>
  <si>
    <t>Prestación de servicios profesionales para la capacitacion de los funicionarios de la administracion municipal de Itagüí en las diferentes areas, en cumplimiento con el Plan de Capacitacion según el Decreto 1185 de 28 de octubre del 2013.</t>
  </si>
  <si>
    <t>1 mes</t>
  </si>
  <si>
    <t>PRESTACIÒN DE LOS SERVICIOS PARA DESARROLLAR ACTIVIDADES ENMARCADAS EN EL DECRETO MUNICIPAL 450 DEL 15 DE MAYO DE 2015 PROGRAMA DE CAPACITACIÒN BIENESTAR LABORAL ESTIMULOS E INCENTIVOS, PARA LOS FUNCIONARIOS DE LA ALCALDIA DE ITAGUI.</t>
  </si>
  <si>
    <t xml:space="preserve">12 meses </t>
  </si>
  <si>
    <t xml:space="preserve">licitacion publica </t>
  </si>
  <si>
    <t xml:space="preserve">Programa de educación para el trabajo y el desarrollo humano para los empleados del municipio de Itagüí  </t>
  </si>
  <si>
    <t>contrataciòn directa</t>
  </si>
  <si>
    <t>Adquirir dotación de uniformes para los obreros de la Administración Municipal en cumplimiento a la convención colectiva pactada con el Sindicato Sintrasema</t>
  </si>
  <si>
    <t>Primer  Trimestre</t>
  </si>
  <si>
    <t>90 dias</t>
  </si>
  <si>
    <t>Recursos propios</t>
  </si>
  <si>
    <t>Arrendamiento de locales, oficinas, bodegas y demas que requiera la administracion municipal para su normal desarrollo</t>
  </si>
  <si>
    <t>Licitacion publica</t>
  </si>
  <si>
    <t>Suministro de combustible gasolina correinte o regular, extra o premium y acpm o diesel para el parque automotor  de la adminsitracion municipal de Itagüí y de los organismos de seguridad y justicia que prestan sus servicios en esta ciudad</t>
  </si>
  <si>
    <t>selección abreviada</t>
  </si>
  <si>
    <t>adquisicion de polizas de vida grupo, cumplimiento, responsabilidad civil, todo riesgo daños materiales y otas que la administracion Municipal requiera para su desarrollo</t>
  </si>
  <si>
    <t>Cuarto Trimestre</t>
  </si>
  <si>
    <t>2 Meses</t>
  </si>
  <si>
    <t>realizar el mantenimiento preventivo y correctivo a las plantas telefonicas, redes de voz y datos suministro de equipos telefonicos al  centro adminsitrativo sedes descentralizadas e instituciones educativas del municipio de itagui y arriendo planta telefonica para la secretaria de educación.</t>
  </si>
  <si>
    <t xml:space="preserve">suministro de materiales de oficina y toner para La administracion municipal y la Secretaria de Educación del Municipio de Itagüí </t>
  </si>
  <si>
    <t xml:space="preserve">Servicio de telefonia celular </t>
  </si>
  <si>
    <t xml:space="preserve">12 Meses </t>
  </si>
  <si>
    <t>Prestación de los servicios para desarrollar actividades enmarcadas en el decreto municipal 450 del 15 de mayo de 2015 programa de capacitación bienestar laboral estímulos e incentivos, para los funcionarios de la alcaldía de Itagüí.</t>
  </si>
  <si>
    <t xml:space="preserve">11 meses </t>
  </si>
  <si>
    <t xml:space="preserve">Prestación del servicio integral de aseo y cafetería, incluyendo el insumo de aseo y cafetería para la Administración central y sus sedes y el servicio de aseo en las instituciones Educativas del Municipio de Itagüí durante el año 2017.   </t>
  </si>
  <si>
    <t>Recursos propios y SGP</t>
  </si>
  <si>
    <t>Servicio de mantenimiento preventivo y correctivo con suminsitro de repuestos y revision tecnicomecanica para el parque automotor de la administracion muniicpal y de los organismos de seguridad y justicia que prestan sus servicios en esta ciudad</t>
  </si>
  <si>
    <t xml:space="preserve">HECTOR GUILLERMO TORRES GIRALDO,            Profesional Universitario,                                          telefono: 3737676 ext. 1210, hector.torres@itagui.gov.co </t>
  </si>
  <si>
    <t>DIEGO LEON PUERTA VILLEGAS.                 SubSecretario de Bienes y Servicios.                      Telefono 3737676 ext. 1207.  diego.puerta@itagui.gov.co</t>
  </si>
  <si>
    <t>WALTER HOYOS RIOS,                                         Profesional Universitario,                                                walter hoyos@itagui.gov.co;                                  Teléfono 3737676 Ext. 1224</t>
  </si>
  <si>
    <t>ANA MILENA MEJIA LOBO,                                       Profesional Universitario ,                   ana.mejia@itagui.gov.co</t>
  </si>
  <si>
    <t>REPARACION Y MANTENIMIENTO DE LOS CRUCES SEMAFORIZADOS DEL MUNICIPIO DE ITAGUI.</t>
  </si>
  <si>
    <t>ADQUISICION,MANTENIMIENTO Y ACTUALIZACION DE EQUIPOS DE CONTROL (VELOCIMETROS, OPACIMETROS, ALCOHOSENSORES, EQUIPOS DE RADIOCOMUNICACION, CONOS BALIZAS, Y ELEMENTOS Y DISPOSITIVOS DE SEGURIDAD VIAL Y POLICIA JUDICIAL ENTRE OTROS).</t>
  </si>
  <si>
    <t>SEÑALIZACION HORIZONTAL Y VERTICAL VIAS MUNICIPIO DE ITAGUI.</t>
  </si>
  <si>
    <t>COMPRA DE DOTACION DE UNIFORMES PARA AGENTES DE TRANSITO.</t>
  </si>
  <si>
    <t>SUBASTA INVERSA</t>
  </si>
  <si>
    <t>COMPRA DE HERRAMIENTA PARA PERSONAL TECNICO EN  SEMAFORIZACION.</t>
  </si>
  <si>
    <t>MINIMA CUANTIA</t>
  </si>
  <si>
    <t>COMPRA DE PARQUE AUTOMOTOR PARA AGENTES DE TRANSITO.</t>
  </si>
  <si>
    <t xml:space="preserve">CAPACITACION EN NORMATIVIDAD VIGENTE PARA AGENTES DE TRANSITO Y PERSONAL ADMINISTRATIVO DE LA SECRETARIA DE MOVILIDAD. </t>
  </si>
  <si>
    <t>ABREVIADA MENOR CUANTIA</t>
  </si>
  <si>
    <t>CAMPAÑAS DE EDUCACION Y SEGURIDAD VIAL</t>
  </si>
  <si>
    <t>PRESTACION DE SERVICIOS PARA TRANSPORTE DE CADAVERES POR MUERTE EN ACCIDENTES DE TRANSITO.</t>
  </si>
  <si>
    <t>COMPRA DE EQUIPOS TECNOLOGICOS PARA LA SECRETARIA DE MOVILIDAD</t>
  </si>
  <si>
    <t>CONTRATO DE PRESTACION DE SERVICIO DE APOYO A LA GESTION (20 AGENTES DE TRANSITO TEMPORALES).</t>
  </si>
  <si>
    <t>CONTRATACION DIRECTA</t>
  </si>
  <si>
    <t>TRASLADO DE VEHICULOS INMOVILIZADOS POR COMISION DE INFRACCIONES.</t>
  </si>
  <si>
    <t>Programas de capacitacion, difusion y apropiacion digital para cinco sedes (tres puntos vive digital y dos telecentros, incluye diplomados y cursos en competencias básicas y apropiación digital)</t>
  </si>
  <si>
    <t>propios</t>
  </si>
  <si>
    <t xml:space="preserve">proyecto de gestion documental, e implementacion y adecuacion de la ventanilla unica: adquisicion de computadores de escritorio,video beam, impresoras de multiples funciones, escaneres, reloj radicador, lector de marcas opticas,lector de codigo de barras, y kns (gestion documental, gestion de proyectos y mesa de ayuda, intranet y licencia de sharepoint server) </t>
  </si>
  <si>
    <t>Subasta inversa</t>
  </si>
  <si>
    <t>Prestacion de servicios de apoyo a la gestion en el almacenamiento, custodia, consulta y administracion del archivo central del municipal de itagui.</t>
  </si>
  <si>
    <t>marzo</t>
  </si>
  <si>
    <t>licitacion</t>
  </si>
  <si>
    <t>Prestacion de servicios de apoyo y asistencia en las labores administrativas de la oficina la registraduria especial del estado civil del municipio de itagui (4 contratistas)</t>
  </si>
  <si>
    <t>Contrato de prestacion de serivios profesionales en asesoria y acompañamiento para el avance en los cuatro (4) componentes de la estrategia de gobierno en linea y para el cumplimiento de las metas establecidas en el año de 2017</t>
  </si>
  <si>
    <t xml:space="preserve">prestación  del servicio de mensajería expresa y courier en moto (in house) para la distribución y Pntrega de los envíos de todas las dependencias de la administración municipal de itagüí </t>
  </si>
  <si>
    <t>Asesoria y acompañamiento para el mejoramiento continuo y sostenimiento del SIGI (Sistema Integrado de Gestión de Itagüí)</t>
  </si>
  <si>
    <t>ENERO</t>
  </si>
  <si>
    <t>11 MESES Y 15 DIAS</t>
  </si>
  <si>
    <t>LICITACION</t>
  </si>
  <si>
    <t>AUNAR  ESFUERZOS A FIN DE EJECUTAR CONJUNTAMENTE EL DESARROLLO  DEL PROYECTO FESTIVAL DE FESTIVALES PONYS, ENMARCADOS EN EL DESARROLLO Y PRÁCTICA DEL DEPORTE FORMATIVO, COMPETITIVO Y SOCIAL COMUNITARIO DEL MUNICIPIO DE ITAGUI 2017. SEGUNDO ALCANCE DEL OBJETO DEL CONVENIO</t>
  </si>
  <si>
    <t>AUNAR ESFUERZOS ENTRE EL MUNICIPIO Y EL ASOCIADO A FIN DE EJECUTAR EL DESARROLLO DE PROGRAMAS DIVERSIFICADOS EN DEPORTES ACUATICOS Y RECREACION, REALIZADOS EN EL ACUAPARQUE DITAIRES Y DIRIGIDOS A LA COMUNIDAD DEL MUNICIPIO DE ITAGUI EN ENERO DE 2017</t>
  </si>
  <si>
    <t xml:space="preserve"> “AUNAR ESFUERZOS EN EL DESARROLLO CONJUNTO DE ACCIONES  PARA LA PROMOCIÓN, EL FOMENTO Y LA FORMACIÓN INTEGRAL DE NIÑOS, NIÑAS Y ADOLESCENTES  CON EDADES ENTRE LOS 6-17 AÑOS COMO BENEFICIARIOS DE LAS ESCUELAS SOCIO DEPORTIVAS REAL MADRID, CON OFERTA EN FÚTBOL, BALONCESTO, VOLEIBOL, FUTBOL SALA, PATINAJE Y HOCKEY SOBRE CESPED EN EL MUNICIPIO DE ITAGUI, COMO ESTRATEGIA DE FORMACION INTEGRAL EN VALORES HUMANOS, SOCIALES Y DEPORTIVOS</t>
  </si>
  <si>
    <t>FEBRERO</t>
  </si>
  <si>
    <t>10 MESES</t>
  </si>
  <si>
    <t>DIRECTA</t>
  </si>
  <si>
    <t>AUNAR ESFUERZOS A FIN DE EJECUTAR CONJUNTAMENTE EL DESARROLLO DE PROGRAMAS DIVERSIFICADOS EN DEPORTE, EDUCACION FISICA EXTRAESCOLAR Y RECREACION, DIRIGIDOS A TODOS LOS GRUPOS POBLACIONALES DEL MUNICIPIO DE ITAGUI DEL AÑO</t>
  </si>
  <si>
    <t>Recursos Propios
S.G.P</t>
  </si>
  <si>
    <t xml:space="preserve">Recursos Propios
S.G.P </t>
  </si>
  <si>
    <t>9 meses</t>
  </si>
  <si>
    <t>PRIMER TRIMESTRE</t>
  </si>
  <si>
    <t>9 Meses</t>
  </si>
  <si>
    <t>CARACTERIZACIÓN Y FORMULACIÓN DEL PLAN CORREGIMENTAL EN FASE I DEL MUNICIPIO DE ITAGUI</t>
  </si>
  <si>
    <t>11 MESES 15 DIAS</t>
  </si>
  <si>
    <t>10 MESES 15 DIAS</t>
  </si>
  <si>
    <t>PREMER TRIMESTRE</t>
  </si>
  <si>
    <t>RECURSOS PROPIOS</t>
  </si>
  <si>
    <t>Astrid Elena Pisso Flórez, astrid.pisso@itagui.gov.co                          teléfono 373 7676 ext 1255</t>
  </si>
  <si>
    <t>Astrid Elena Pisso Flórez, astrid.pisso@itagui.gov.co                         teléfono 373 7676 ext 1255</t>
  </si>
  <si>
    <t>Javier López Correa                 javier.lopez@itagui.gov.co, 373 7676 1250</t>
  </si>
  <si>
    <t>HARRYS RAMIREZ MAESTRE
PROFESIONAL UNIVERSITARIO          harrys.ramirez@itagui.gov.co</t>
  </si>
  <si>
    <t>ANA CAMILA SALAZAR PALACIO 
LIDER PROGRAMA TALENTO       camila.salazar@itagui.gov.co</t>
  </si>
  <si>
    <t>WALTER HOYOS RIOS                                    PROFESIONAL UNIVERSITARIO  walte.hoyos@itagui.gov.co</t>
  </si>
  <si>
    <t>ANA MILENA MEJIA LOBO                      PROFESIONAL UNIVERSITARIO  ana.mejia@itagui.gov.co</t>
  </si>
  <si>
    <t>Febrero</t>
  </si>
  <si>
    <t>“PRESTACIÓN DE SERVICIOS PROFESIONALES PARA LA ASISTENCIA DE SEIS FUNCIONARIOS DE LA SECRETARÍA DE HACIENDA AL SEMINARIO SOBRE REFORMA TRIBUTARIA Y OBLIGACIONES TRIBUTARIAS Y CONTABLES PARA 2017”.</t>
  </si>
  <si>
    <t>JULIAN DAVID JARAMILLOS                        SECRETARIO DE MOVILIDAD julian.jaramillo@itagui.gov.co                                           Tel 5404090 EXT 2012</t>
  </si>
  <si>
    <t>Recurso propio destinacion especifica</t>
  </si>
  <si>
    <t>Un mes</t>
  </si>
  <si>
    <t>PRIMER  TRIMESTRE</t>
  </si>
  <si>
    <t xml:space="preserve">SEGUNDO TRIMESTRE </t>
  </si>
  <si>
    <t xml:space="preserve">TERCER TRIMESTRE </t>
  </si>
  <si>
    <t xml:space="preserve">PRIMER  TRIMESTRE </t>
  </si>
  <si>
    <t>UN  MES</t>
  </si>
  <si>
    <t xml:space="preserve">UN MES </t>
  </si>
  <si>
    <t>3 MESES</t>
  </si>
  <si>
    <t>6 MESES</t>
  </si>
  <si>
    <t xml:space="preserve">CONTRATACION DIRECTA MINIMA CUANTIA </t>
  </si>
  <si>
    <t xml:space="preserve">Gonzalo Escobar Florez                                         Secretario General                                                            Tel 3737676 ext.3082   gonzalo.escobar@itagui.gov.co </t>
  </si>
  <si>
    <t>Prestación de servicios de asesoría en el soporte al software de PQRS y el sitio web institucional</t>
  </si>
  <si>
    <t>IMPLEMENTACIÓN DEL PLAN DE MANEJO DEL ÁREA DE PROTECCIÓN URANA HUMEDAL- DITAIRES</t>
  </si>
  <si>
    <t>5 MESES</t>
  </si>
  <si>
    <t>PRESTACIÓN DE SERVICIOS DE APOYO A LA GESTIÓN  PARA LA EJECUCIÓN DE ACCIONES ENMARCADAS EN LOS PLANES DE MANEJO DE LAS ÁREAS DE RESERVA EN EL MUNICIPIO DE ITAGÜÍ  A TRAVÉS DE UN PERSONAL GUARDABOSQUE</t>
  </si>
  <si>
    <t>9 MESES</t>
  </si>
  <si>
    <t xml:space="preserve">RECURSOS PROPIOS  </t>
  </si>
  <si>
    <t>PRESTACIÓN DE SERVICIOS PARA LA ATENCIÓN MÉDICO-VETERINARIA, ESTERILIZACIÓN, ALIMENTACIÓN, ALBERGUE Y ADOPCIÓN DE ANIMALES DOMÉSTICOS EN SITUACIÓN DE CALLE Y/O ANIMALES INCAUTADOS POR LA AUTORIDAD COMPETENTE Y DE ATENCIÓN MÉDICO-VETERINARIA COMO APOYO A LA ASISTENCIA TÉCNICA AGROPECUARIA</t>
  </si>
  <si>
    <t>8 MESES</t>
  </si>
  <si>
    <t>SIEMBRA Y MANTENIMIENTO DE MATERIAL VEGETAL PARA REFORESTACIÓN DE NACIMIENTOS DE CUENCAS EN PREDIOS DESTINADOS PARA LA PROTECCIÓN DE FUENTES HÍDRICAS</t>
  </si>
  <si>
    <t>SELECCIÓN ABREVIADA</t>
  </si>
  <si>
    <t xml:space="preserve">RECURSOS PROPIOS (1% ICLD) </t>
  </si>
  <si>
    <t>COMPRA DE PREDIOS PARA LA PROTECCIÓN DE FUENTES HÍDRICAS</t>
  </si>
  <si>
    <t>70161500                           70161600                         70161700                        70161703</t>
  </si>
  <si>
    <t>70161703                         70161600                         77101801</t>
  </si>
  <si>
    <t>PRIMER TRIMESTE</t>
  </si>
  <si>
    <t>ARRENDAMIENTO DE UN INMUEBLE QUE CUMPIA LAS FUNCIONES DE
PARQUEADERO, PARA USO DE LOS VEHICULOS ASIGNADOS A LA ESTACION DE POLICIA ITAGUI</t>
  </si>
  <si>
    <t>Primer Semestre</t>
  </si>
  <si>
    <t>Directa
Arrendamiento</t>
  </si>
  <si>
    <t>ARRENDAMIENTO DE INMUEBLE PARA EL COMANDO DE LA POLICÍA MILITAR DEL EJÉRCITO EN EL MUNICIPIO DE ITAGÜÍ.</t>
  </si>
  <si>
    <t>PRESTACIÓN DE LOS SERVICIOS ESPECIALIZADOS DE VIGILANCIA PRIVADA EN LAS INSTITUCIONES EDUCATIVAS EN LA SEDE CENTRAL Y EN LAS SEDES DESCENTRALIZADAS DE LA ADMINISTRACIÓN MUNICIPAL DE ITAGÜÍ Y SERVICIOS ADICIONALES PARA EL AÑO 2014</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</si>
  <si>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</si>
  <si>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</si>
  <si>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Convenio
Interadministrativo</t>
  </si>
  <si>
    <t xml:space="preserve">PRESTACION DE SERVICIOS PROFESIONALES PARA ASESORAR AL MUNICIPIO DE ITAGUI EN EL TEMA DE LA CIVILIDAD Y SEGURIDAD CIUDADANA </t>
  </si>
  <si>
    <t>Prestaciones de Servicios</t>
  </si>
  <si>
    <t xml:space="preserve">PRESTACIÓN DE SERVICIOS DE TRUNKING CON TECNOLOGÍA IDEN, PARA LA CONSULTA DE ANTECEDENTES POR LA POLICÍA NACIONAL </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</si>
  <si>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</si>
  <si>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</si>
  <si>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</si>
  <si>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</si>
  <si>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Subasta
Convenio</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</si>
  <si>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</si>
  <si>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</si>
  <si>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</si>
  <si>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</si>
  <si>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</si>
  <si>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</si>
  <si>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</si>
  <si>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</si>
  <si>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</si>
  <si>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</si>
  <si>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PRESTACION DE SERVICIO DE GESTORES Y VIGIAS PEDAGOGICOS PARA LA ADMINISTRACION DEL ESPACIO PUBLICO Y LA SEGURIDAD CIUDADANA DEL MUNICIPIO DE ITAGUI</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</si>
  <si>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</si>
  <si>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</si>
  <si>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</si>
  <si>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</si>
  <si>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</si>
  <si>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</si>
  <si>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</si>
  <si>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</si>
  <si>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</si>
  <si>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</si>
  <si>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</si>
  <si>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</si>
  <si>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</si>
  <si>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</si>
  <si>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</si>
  <si>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</si>
  <si>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</si>
  <si>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</si>
  <si>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</si>
  <si>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</si>
  <si>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APORTAR LA CONSTRUCCION DE LA MEMORIA HISTORICA DE LAS VICTIMAS DEL CONFLICTO ARMADO EN EL MUNICIPIO DE ITAGUI CON LA PARTICIPACION DIRECTA DE LA POBLACION DESDE UN ENFOQUE DIFERENCIAL</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</si>
  <si>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</si>
  <si>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</si>
  <si>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</si>
  <si>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</si>
  <si>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</si>
  <si>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PRESTAR LOS SERVICIOS PROFESIONALES DE ASESORIA AL CENTRO DE ATENCION DE VICTIMAS DEL MUNICIPIO DE ITAGUI</t>
  </si>
  <si>
    <t xml:space="preserve">ARRENDAMIENTO DE OFICINA PORTÁTIL PARA JUZGADO DE PEQUEÑAS CAUSAS </t>
  </si>
  <si>
    <t>JUAN CARLOS ZAPATA PIMIENTA              SECRETARIO DE GOBIERNO                                          Cel: 3157238374                                 oficjuridicojuanz@yahoo.es</t>
  </si>
  <si>
    <t>CONTRATO DE INTERVENTORÍA TÉCNICA, ADMINISTRATIVA Y FINANCIERA PARA EL ACOMPAÑAMIENTO A LA SECRETARÍA DE INFRAESTRUCTURA EN LO RELACIONADO CON LA ADMINISTRACIÓN, OPERACIÓN Y MANTENIMIENTO (AOM) DEL ALUMBRADO PÚBLICO OPERADO POR LAS EMPRESAS PÚBLICAS DE MEDELLÍN EN JURISDICCIÓN DEL MUNICIPIO DE ITAGÜÍ.</t>
  </si>
  <si>
    <t>CONCURSO DE MERITOS</t>
  </si>
  <si>
    <t>ESPECIFICA</t>
  </si>
  <si>
    <t>SUMINISTRO DE ENERGIA PARA EL ALUMBRADO PUBLICO</t>
  </si>
  <si>
    <t>FACTURACION DISTRIBUCION Y RECAUDO DEL IMPUESTO DE ALUMBRADO PUBLICO,</t>
  </si>
  <si>
    <t>12 MESES</t>
  </si>
  <si>
    <t>ADMINISTRACIÓN, OPERACIÓN Y MANTENIMIENTO (AOM) DEL ALUMBRADO PÚBLICO OPERADO POR LAS EMPRESAS PÚBLICAS DE MEDELLÍN EN JURISDICCIÓN DEL MUNICIPIO DE ITAGÜÍ.</t>
  </si>
  <si>
    <t>CONTRATO DE OBRA DE EXPANSIÓN VEGETATIVA DEL SISTEMA DE ALUMBRADO PÚBLICO DEL MUNICIPIO DE ITAGÜÍ, QUE INCLUYE LAS ACTIVIDADES DE REPOSICIÓN Y MANTENIMIENTO</t>
  </si>
  <si>
    <t>INTERVENTORÍA TÉCNICA, ADMINISTRATIVA Y FINANCIERA AL CONTRATO DE EXPANSIÓN VEGETATIVA DEL SISTEMA DE ALUMBRADO PÚBLICO DEL MUNICIPIO DE ITAGÜÍ QUE INCLUYE LAS ACTIVIDADES DE REPOSICIÓN Y MANTENIMIENTO</t>
  </si>
  <si>
    <t>MANTENIMIENTO PREVENTIVO Y CORRECTIVO  PARA LOS ASCENSORES DE LOS EDIFICIOS ADMINISTRATIVOS DE LA ALCALDIA DEL MUNICIPIO DE ITAGUI</t>
  </si>
  <si>
    <t>CONSTRUCCIÓN Y MANTENIMIENTO DE OBRAS HIDRAÚLICAS EN LOS CAUCES Y MARGENES DE LAS DIFERENTES  QUEBRADAS DEL MUNICIPIO DE ITAGÜÍ</t>
  </si>
  <si>
    <t>PROPIOS - COFINANCIADO</t>
  </si>
  <si>
    <t>INTERVENTORÍA TÉCNICA, ADMINISTRATIVA Y FINANCIERA PARA LA 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</si>
  <si>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</si>
  <si>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INTERVENTORÍA TÉCNICA, ADMINISTRATIVA Y FINANCIERA PARA LA ADECUACIÓN Y MANTENIMIENTO EN INSTITUCIONES EDUCATIVAS, EDIFICIOS ADMINISTRATIVOS, EQUIPAMIENTOS DE SEGURIDAD, CULTURALES, DEPORTIVOS, RECREATIVOS Y PARQUES INFANTILES DEL MUNICIPIO DE ITAGÜÍ</t>
  </si>
  <si>
    <t>CONSULTORÍA PARA FORTALECIMIENTO Y OPTIMIZACIÓN DE  LA OPERACIÓN DE LOS SISTEMAS DE  ACUEDUCTOS EXISTENTES EN LAS ZONA RURAL Y PERIURBANAS DEL MUNICIPIO DE ITAGÜÍ.</t>
  </si>
  <si>
    <t>ESTUDIOS Y DISEÑOS PARA PROYECTOS DEL SECTOR DE AGUA POTABLE Y SANEAMIENTO BÁSICO;</t>
  </si>
  <si>
    <t>INTERVENTORIA A LOS ESTUDIOS Y DISEÑOS PARA PROYECTOS DEL SECTOR DE AGUA POTABLE Y SANEAMIENTO BÁSICO;</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</si>
  <si>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</si>
  <si>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</si>
  <si>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CONSTRUCCION Y MANTENIMIENTO DE ANDENES Y MUROS DE CONTENCION EN EL AREA RURAL Y URBANA DEL MUNICIPIO DE ITAGUI</t>
  </si>
  <si>
    <t>INTERVENTORÍA TÉCNICA, ADMINISTRATIVA Y FINANCIERA AL  CONTRATO DE CONSTRUCCION Y MANTENIMIENTO DE ANDENES Y MUROS DE CONTENCION EN EL AREA RUAL Y URBANA DEL MUNICIPIO DE ITAGUI</t>
  </si>
  <si>
    <t>CONSTRUCCION PARQUES Y GIMNASIOS AL AIRE LIBRE EN EL MUNICIPIO DE ITAGUI</t>
  </si>
  <si>
    <t>ADQUISICION DE LOS IMBUEBLES Y MEJORAS PARA LA EJECUCION DE PROYECTOS EN EL MUNICIPIO DE ITAGUI</t>
  </si>
  <si>
    <t>CONSTRUCCION Y ADECUACION DEL ESPACIO PUBLICO DE LOS PARQUES LA ESMERALDA Y SANTA MARIA DOS</t>
  </si>
  <si>
    <t>COFINANCIADO</t>
  </si>
  <si>
    <t xml:space="preserve">INTERVENTORIA PARA LA CONSTRUCCION Y ADECUACION DEL ESPACIO PUBLICO DE LOS PARQUES LA ESMERALDA Y SANTA MARIA DOS </t>
  </si>
  <si>
    <t>REHABILITACION Y SEÑALIZACION DE LAS VIAS METROPOLITANAS DEL MUNICIPIO Y DEMAS OBRAS COMPLEMENTARIAS QUE SE REQUIERAN</t>
  </si>
  <si>
    <t>INTERVENTORIA REHABILITACION Y SEÑALIZACION DE LAS VIAS METROPOLITANAS DEL MUNICIPIO Y DEMAS OBRAS COMPLEMENTARIAS QUE SE REQUIERAN</t>
  </si>
  <si>
    <t>MANTENIMIENTO, REHABILITACION, APERTURA Y CONSTRUCCION DE LA MALLA VIAL, Y MEJORAMIENTO DE LA MOVILIDAD PEATONAL EN EL MUNICIPIO DE ITAGUI.</t>
  </si>
  <si>
    <t>INTERVENTORÍA TÉCNICA, ADMINISTRATIVA Y FINANCIERA AL  MANTENIMIENTO, REHABILITACION, APERTURA Y CONSTRUCCION DE LA MALLA VIAL, Y MEJORAMIENTO DE LA MOVILIDAD PEATONAL EN EL MUNICIPIO DE ITAGUI.</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</si>
  <si>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</si>
  <si>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PROPIOS - ESPECIFICA</t>
  </si>
  <si>
    <t>APOYO A LA GESTIÓN OPERATIVA PARA EL ACOMPAÑAMIENTO DE LOS SISTEMAS DE ACUEDUCTO EN LA ZONA RURAL.</t>
  </si>
  <si>
    <t>PRESTACIÓN DE SERVICIOS PROFESIONALES PARA ACOMPAÑAR LOS PROCESOS RELACIONADOS CON LOS SERVICIOS PÚBLICOS DOMICILIARIOS</t>
  </si>
  <si>
    <t>CONSTRUCCION DE CICLORUTAS Y ANDENES EN LA ZONA CENTRO DEL MUNICIPIO DE ITAGUI</t>
  </si>
  <si>
    <t>INTERVENTORÍA TÉCNICA, ADMINISTRATIVA, FINANCIERA Y AMBIENTAL A CONSTRUCCION DE CICLORUTAS Y ANDENES EN LA ZONA CENTRO DEL MUNICIPIO DE ITAGUI</t>
  </si>
  <si>
    <t>INSTALACION DE SEÑALETICA Y OBRAS COMPLEMENTARIAS</t>
  </si>
  <si>
    <t>MODERNIZACION DE LA RED SEMAFORICA Y SEÑALIZACION VIAL - ETAPA 1</t>
  </si>
  <si>
    <t>7 MESES</t>
  </si>
  <si>
    <t>INTERVENTORÍA TÉCNICA, ADMINISTRATIVA, FINANCIERA Y AMBIENTAL A MODERNIZACION DE LA RED SEMAFORICA Y SEÑALIZACION VIAL - ETAPA 1</t>
  </si>
  <si>
    <t>MANTENIMIENTO PREVENTIVO Y OPERACIÓN DE LOS EFECTOS DE AGUA PARQUE CHIMENEAS</t>
  </si>
  <si>
    <t>SELECCIÓN ABREVIADA MENOR CUANTIA</t>
  </si>
  <si>
    <t xml:space="preserve">PROYECTO METROPLUS </t>
  </si>
  <si>
    <t>CONVENIO</t>
  </si>
  <si>
    <t>CONSTRUCCION, MEJORAMIENTO Y ADECUACION DEL ESPACIO PUBLICO</t>
  </si>
  <si>
    <t>INTERVENTORÍA TÉCNICA, ADMINISTRATIVA, FINANCIERA Y AMBIENTAL A  CONSTRUCCION, MEJORAMIENTO Y ADECUACION DEL ESPACIO PUBLICO</t>
  </si>
  <si>
    <t>ALUMBRADO NAVIDEÑO</t>
  </si>
  <si>
    <t>2 MESES</t>
  </si>
  <si>
    <t>REMODELACION Y  ADECUACION DE LA INSTITUCION EDUCATIVA MARIA JOSE ESCOBAR SEDE VIEJA PARA EL CENTRO DE DESARROLLO INFANTIL</t>
  </si>
  <si>
    <t>INTERVENTORÍA TÉCNICA, ADMINISTRATIVA, FINANCIERA Y AMBIENTAL A LA REMODELACION Y  ADECUACION DE LA INSTITUCION EDUCATIVA MARIA JOSE ESCOBAR SEDE VIEJA PARA EL CENTRO DE DESARROLLO INFANTIL</t>
  </si>
  <si>
    <t>45 dias</t>
  </si>
  <si>
    <t>subasta inversa</t>
  </si>
  <si>
    <t>Propios</t>
  </si>
  <si>
    <t>JOSE FERNANDO ESCOBAR ESTRADA                                 Secretario de Infraestructura                                         Tel: 3737676  ext 1599                 joferescobar@gmail.com</t>
  </si>
  <si>
    <r>
      <t xml:space="preserve">JAVIER HERNANDEZ HERNANDEZ
</t>
    </r>
    <r>
      <rPr>
        <sz val="11"/>
        <color indexed="8"/>
        <rFont val="Calibri"/>
        <family val="2"/>
      </rPr>
      <t>javier.hernandez@itagui.gov.co
3737676 ext.1421  - 1246</t>
    </r>
    <r>
      <rPr>
        <sz val="11"/>
        <color indexed="8"/>
        <rFont val="Calibri"/>
        <family val="2"/>
      </rPr>
      <t xml:space="preserve">
</t>
    </r>
  </si>
  <si>
    <t>PRESTACIÓN DE SERVICIOS PROFESIONALES PARA EL FORTALECIMIENTO Y MEJORAMIENTO DEL SISTEMA DE CONTROL INTERNO DEL MUNICIPIO DE ITAGÜÍ</t>
  </si>
  <si>
    <t xml:space="preserve">Adquisicion de equipos de computo, licencias de software de office, scaner, video beam y sillas ergonomicas para la oficina de control interno de gestion </t>
  </si>
  <si>
    <t xml:space="preserve">ACTIVIDADES DE APOYO A LA GESTIÓN EN LA OFICINA DE CONTROL INTERNO </t>
  </si>
  <si>
    <t xml:space="preserve">PRESTACIÓN DE SERVICIOS PARA CERTIFICACIÓN DE RESPONSABILIDAD SOCIAL. </t>
  </si>
  <si>
    <t>primer trimestre</t>
  </si>
  <si>
    <t>801015                                771020                                931415</t>
  </si>
  <si>
    <t>Asesorar, conceptuar lo relativo en el área social  de los proyectos que adelante la secretaría de vivienda y hábitat del municipio de Itagüí</t>
  </si>
  <si>
    <t>SILVIA PATRICIA QUINTERO FRANCO
Secretaria de Vivienda y Hábitat
 TEL: 3737676 EXT 1312</t>
  </si>
  <si>
    <t>Prestación de servicios profesionales para brindar asesoría jurídica en los diferentes programas y proyectos que adelante la Secretaría de Vivienda y Hábitat del Municipio de Itagüí</t>
  </si>
  <si>
    <t>Prestación de servicios profesionales para brindar asesoría financiera en los diferentes programas y proyectos que adelante la secretaría de vivienda y hábitat del municipio de Itagüí”</t>
  </si>
  <si>
    <t>Asesorar a la Secretaría de Vivienda y Hábitat en la elaboración del Plan de ubicación y reubicación de los habitantes del Municipio con ocasión de órdenes judiciales y solicitudes prioritarias, así como atender necesidades específicas de   su profesión en conceptos, bases de datos, clasificación de intervención de población.</t>
  </si>
  <si>
    <t>Prestación de Servicios de apoyo a la gestión para implementar y ejecutar las estrategias de promoción, publicidad y socialización de los programas y proyectos de vivienda de interés social del Municipio de Itagüí.</t>
  </si>
  <si>
    <t>Aunar esfuerzos administrativos y financieros y coordinar acciones conjuntas para la ejecución del proyecto de mejoramiento de vivienda dirigido a los habitantes del Municipio de Itagüí.</t>
  </si>
  <si>
    <t>convenio o licitación</t>
  </si>
  <si>
    <t>Contratar la remodelación y reparación de las fachadas de las diferentes unidades habitacionales  que resulten beneficiarias del programa "Pinta tu Casa" en el Municipio de Itagüí</t>
  </si>
  <si>
    <t>segundo Trimestre</t>
  </si>
  <si>
    <t>8 meses</t>
  </si>
  <si>
    <t>Realizar la adquisición de equipos de oficina, mobiliario, scanner, impresora y equipos de computo para la operación de la Secretaria de Vivienda y Hábitat del Municipio de Itagüí.</t>
  </si>
  <si>
    <t>Selección Abreviada por subasta inversa</t>
  </si>
  <si>
    <t>PRESTACIÓN DE SERVICIOS PROFESIONALES DE ACOMPAÑAMIENTO Y APOYO JURÍDICO A LA SECRETARÍA DE MEDIO AMBIENTE EN LO RELACIONADO CON LOS PROCESOS Y PROGRAMAS DESARROLLADOS POR LA SECRETARÍA</t>
  </si>
  <si>
    <t>ACTUALIZACIÓN DEL PLAN AMBIENTAL  DEL MUNICIPIO DE ITAGÜÍ Y  DEL SISTEMA DE GESTIÓN AMBIENTAL SIGAMI</t>
  </si>
  <si>
    <t xml:space="preserve">77101600-77101801 </t>
  </si>
  <si>
    <t>ELABORACIÓN DEL PLAN DE ADAPTACIÓN AL CAMBIO CLIMÁTICO</t>
  </si>
  <si>
    <t>INTERVENCIÓN Y MANTENIMIENTO DEL COMPONENTE SILVICULTURAL DEL MUNICIPIO</t>
  </si>
  <si>
    <t>70151505-77101600-70111602- 70151904-  10160000</t>
  </si>
  <si>
    <t xml:space="preserve">PRESTACIÓN DE SERVICIOS PARA REALIZAR EL MANTENIMIENTO DE LOS DOS LABORATORIOS MÓVILES DE GASES </t>
  </si>
  <si>
    <t>77121501-77131601-77121504</t>
  </si>
  <si>
    <t>PRESTACIÓN DE SERVICIOS PARA REALIZAR MEDICIONES DE RUIDO A ESTABLECIMIENTOS ABIERTOS AL PÚBLICO</t>
  </si>
  <si>
    <t>77131601- 77131603</t>
  </si>
  <si>
    <t>ACTUALIZACIÓN DE ESTUDIOS DE ORDENAMIENTO DE MICROCUENCAS</t>
  </si>
  <si>
    <t>77101700-76122306-76122307-76122309-76122311-76122310</t>
  </si>
  <si>
    <t>ELABORACIÓN DEL PLAN DE  EDUCACIÓN AMBIENTAL MUNICIPAL</t>
  </si>
  <si>
    <t>DOTACIÓN AULAS AMBIENTALES</t>
  </si>
  <si>
    <t>60104200- 60101100 - 60110000- 56120000</t>
  </si>
  <si>
    <t>APOYO LOGÍSTICO PARA EL DESARROLLO DE ACCIONES ENMARCADAS EN EL PROYECTO DE FORTALECIMIENTO DE LA EDUCACIÓN AMBIENTAL (CONMEMORACIÓN CALENDARIO AMBIENTAL,  PROMOCIÓN CULTURA BASURA CERO, CIDEAM, RED PRAE, PROCEDA)</t>
  </si>
  <si>
    <t>FORMULACIÓN  DE LA POLÍTICA PÚBLICA DE BIENESTAR ANIMAL</t>
  </si>
  <si>
    <t>PRESTACIÓN DE SERVICIOS DE APOYO A LA GESTIÓN PARA LA ASISTENCIA TÉCNICA A PRODUCTORES AGROPECUARIOS DEL MUNICIPIO</t>
  </si>
  <si>
    <t>70000000-10150000- 80111600</t>
  </si>
  <si>
    <t>CARLOS ANDRÉS MIELES TAMAYO                Secretario de Medio Ambiente                                 Teléfono: 373 19 60 
carlos.mieles@itagui.gov.co</t>
  </si>
  <si>
    <r>
      <t>IMPLEMENTACIÓN DE LOS PROGRAMAS DEL PLAN DE GESTIÓN INTEGRAL DE RESIDUOS SÓLIDOS  (</t>
    </r>
    <r>
      <rPr>
        <sz val="8"/>
        <color indexed="10"/>
        <rFont val="Calibri"/>
        <family val="2"/>
      </rPr>
      <t>CONFORME A LA RESOLUCIÓN 754 DE 2014, SE ESTABLECE QUE EL PLAN DE GESTIÓN INTEGRAL DE RESIDUOS SÓLIDOS CONTEMPLA UN PLAN FINANCIERO QUE DEBE SER APROBADO POR EL ALCALDE)</t>
    </r>
  </si>
  <si>
    <t>Adquisicion de software especializado  y licencias</t>
  </si>
  <si>
    <t xml:space="preserve">432315, 432330, 432323, 432315, 432316, </t>
  </si>
  <si>
    <t>Adquisicion de equipos de computo</t>
  </si>
  <si>
    <t>Capacitación A 5 funcionarios como Auditores Líderes de Certificación en Gestión de la Seguridad Alimentaria. ISO 22000.</t>
  </si>
  <si>
    <t>Adquisicion de termometros, alcoholímetro, pHmetro, equipo de analisis de cloro, kit de analisis de cloro, neveras isotermicas</t>
  </si>
  <si>
    <t>Adquisicion de camisetas, gorras, linternas, botas pantaners, guantes quirurgicos, tapabocas, gel antibacterial, impermeables, paraguas, bolsas plasticas para toma de muestras y decomisos, cinta adhesiva con logo del municipio; bloqueadores solares; analizadores de aguas de campo multiparametro</t>
  </si>
  <si>
    <t>realizar calibracion de pistofono y sonometro</t>
  </si>
  <si>
    <t>presacion del servicio de transporte para el desarrollo de las actividades IVC</t>
  </si>
  <si>
    <t>Actualización y modernización de la red semafórica del Municipio de Itagüí</t>
  </si>
  <si>
    <t>521516, 411130, 411042, 121615, 411030</t>
  </si>
  <si>
    <t>Alejandro Ruiz, alejandro.ruiz@itagui.gov.co, teléfono 373 76 76 ext. 1254</t>
  </si>
  <si>
    <t>Alejandro Ruiz, alejandro.ruiz@itagui.gov.co, teléfono 373 76 76 ext. 1255</t>
  </si>
  <si>
    <t>Alejandro Ruiz, alejandro.ruiz@itagui.gov.co, teléfono 373 76 76 ext. 1256</t>
  </si>
  <si>
    <t>Alejandro Ruiz, alejandro.ruiz@itagui.gov.co, teléfono 373 76 76 ext. 1257</t>
  </si>
  <si>
    <t>Alejandro Ruiz, alejandro.ruiz@itagui.gov.co, teléfono 373 76 76 ext. 1258</t>
  </si>
  <si>
    <t>Alejandro Ruiz, alejandro.ruiz@itagui.gov.co, teléfono 373 76 76 ext. 1259</t>
  </si>
  <si>
    <t>Alejandro Ruiz, alejandro.ruiz@itagui.gov.co, teléfono 373 76 76 ext. 1260</t>
  </si>
  <si>
    <t>531031, 531023, 531025, 391116, 461816, 421322, 421316, 471318, 461815, 561052, 241115, 471217, 411227</t>
  </si>
  <si>
    <t>Alianza por la felicidad y el bienestar de los niños, las niñas y los adolescente, jovenes y familia  de Itagüí” .Acciones de  Promoción  y prevencion de los derechos (existencia, identidad, desarrollo y protección)</t>
  </si>
  <si>
    <t>Primer semestre</t>
  </si>
  <si>
    <t xml:space="preserve">convenio </t>
  </si>
  <si>
    <t xml:space="preserve">recursos propios </t>
  </si>
  <si>
    <t xml:space="preserve">GLORIA PATRICIA ISAZA y todas las subsecretarias </t>
  </si>
  <si>
    <t>ALIANZAS PUBLICO PRIVADAS PARA LA PRIMERA INFANCIA, INFANCIA, ADOLESCENCIA, JUVENTUD Y FAMILIA</t>
  </si>
  <si>
    <t>GLORIA PATRICIA ISAZA y   VANESA MARTINEZ</t>
  </si>
  <si>
    <t>AUNAR ESFUERZOS TÉCNICOS, ADMINISTRATIVOS Y FINANCIEROS PARA LA ATENCiÓN INTEGRAL DE LA PRIMERA INFANCIA (O A 5 AÑOS) DEL MUNICIPIO DE ITAGÜI, POTENCIANDO LAS DIFERENTES DIMENSIONES DEL DESARROLLO INFANTIL TEMPRANO DESDE UNA PERSPECTIVA DE DERECHOS Y DE INCLUSiÓN FAMILIAR EN EL MARCO DE LA LEY 1804 DEL 2 DE AGOSTO.</t>
  </si>
  <si>
    <t>UNIDAD ESTRATÉGICA MUNICIPAL CERRO LAS LUCES (SOSTENIBILIDAD)</t>
  </si>
  <si>
    <t>GLORIA PATRICIA ISAZA y SUBSECRETARIA</t>
  </si>
  <si>
    <t>Entregar 480 subsidios a las madres comunitarias, Fami y sustituas (4 entregas año)</t>
  </si>
  <si>
    <t>primer semestre</t>
  </si>
  <si>
    <t>GLORIA PATRICIA ISAZA/ CATALINA RENDON</t>
  </si>
  <si>
    <t>Plan de formación y capacitación para las mujeres y organizaciones realizado para el desarrollo de capacidades, empleabilidad, emprendimiento, participación, liderazgo e incidencia política.</t>
  </si>
  <si>
    <t>Eventos y campañas de promoción, sensibilización,  conmemoración y  reconocimiento realizados.</t>
  </si>
  <si>
    <t>convenio</t>
  </si>
  <si>
    <t>Organizaciones de mujeres que acceden a servicios de asesoría y acompañamiento para el fortalecimiento del trabajo en red, la participación en escenarios de poder y de toma de decisiones.</t>
  </si>
  <si>
    <t>PROMOCIÓN E INCENTIVO  A LA INCLUSIÓN PRODUCTIVA PARA LAS MUJERES, GENERANDO DESARROLLO DE CAPACIDADES, POTENCIAL PRODUCTIVOS Y EMPRENDIMIENTOS (NUEVAS EMPRESAS)</t>
  </si>
  <si>
    <t>SEMINARIOS DICTADOS EN NUEVAS MASCULINIDADES Y EN IGUALDAD DE GÉNERO.</t>
  </si>
  <si>
    <t xml:space="preserve">Aunar esfuerzos técnicos adminsitrtivos y financieros para garantizar el acceso y permanencia a lideres mujeres y ciudadanos del municipio de Itagui que pertenezcan a una organización social y comunitaria que han sido seleccionadas como beneficiarios del estímulo de pregrado de educación superior. </t>
  </si>
  <si>
    <t>GLORIA PATRICIA ISAZA ORDUZ/   PATRICIA FERRARO</t>
  </si>
  <si>
    <t>Política Pública de participación Ciudadana aprobada por Acuerdo Municipal.</t>
  </si>
  <si>
    <t>recursos proipis</t>
  </si>
  <si>
    <t>Política Pública Local de participación ciudadana implementada</t>
  </si>
  <si>
    <t>Plan Integral del Corregimiento el Manzanillo implementado, en su estrategia social, en el marco  del  sistema municipal de planeación local  participativa.</t>
  </si>
  <si>
    <t>Modelo de Planeación Local y Pacto Ciudadano, diseñado</t>
  </si>
  <si>
    <t xml:space="preserve">primer semesre </t>
  </si>
  <si>
    <t>GLORIA PATRICIA ISAZA ORDUZ/  PATRICIA FERRARO</t>
  </si>
  <si>
    <t>Manual de ética de las organizaciones comunales formulado.</t>
  </si>
  <si>
    <t xml:space="preserve">NA  </t>
  </si>
  <si>
    <t xml:space="preserve">Semilleros juveniles </t>
  </si>
  <si>
    <t xml:space="preserve">eventos realizados para el reconocimiento de la labor de organizaciones comunales </t>
  </si>
  <si>
    <t>EJECUTAR PROGRAMAS Y PROYECTOS DE FORMACIÓN, ACCIONES DE ACOMPAÑAMIENTO, INSPECIÓN, VIGILANCIA Y CONTROL A LAS ORGANIZACIONES SOCIALES Y COMUNALES, EDUCACIÓN PARA EL TRABAJO Y EL DESARROLLO HUMANO Y JORNADAS DE INTEGRACIÓN  DIRIGIDA A LA POBLACIÓN OBJETO DE ATENCIÓN DE LA SECRETARIA DE PARTICIPACIÓN E INCLUSIÓN SOCIAL .</t>
  </si>
  <si>
    <t>AUNAR ESFUERZOS, COORDINAR ACCIONES CONJUNTAS A FIN DE BRINDAR ATENCION INTEGRAL A ADULTOS MAYORES EN SITUACION DE VULNERABILIDAD.</t>
  </si>
  <si>
    <t>Convenio</t>
  </si>
  <si>
    <t xml:space="preserve">GLORIA PATRICIA ISAZA ORDUZ                                 /VANESA MARTINEZ </t>
  </si>
  <si>
    <t xml:space="preserve">AUNAR ESFUERZOS TÉCNICOS, COORDINAR ACCIONES CONJUNTAS TENDIENTES A PROMOVER UNA CULTURA DE PROTECCIÓN, PROMOCIÓN Y REALCE DE LA INSTITUCIÓN FAMILIAR </t>
  </si>
  <si>
    <t xml:space="preserve">6 meses </t>
  </si>
  <si>
    <t>GLORIA PATRICIA ISAZA ORDUZ                                 VANESA AMRTINEZ</t>
  </si>
  <si>
    <t>AUNAR ESFUERZOS, COORDINAR ACCIONES CONJUNTAS A FIN DE BRINDAR ATENCION INTEGRAL A INTEGRANTES DE LA FAMILIA EN SITUACION DE CALLE O EN CALLE.</t>
  </si>
  <si>
    <t xml:space="preserve">GLORIA PATRICIA ISAZA ORDUZ                                 VANESA AMRTINEZ </t>
  </si>
  <si>
    <t>PRESTACIÓN DE SERVICIOS DE APOYO A LA GESTIÓN PARA EL DESARROLLO DE JORNADAS DE ATENCIÓN INTEGRAL Y BIENESTAR SOCIAL DIRIGIDA  LA POBLACIÓN OBJETO DE ATENCIÓN (salidas)</t>
  </si>
  <si>
    <t>GLORIA PATRICIA ISAZA ORDUZ                                 VANESA MARTINEZ</t>
  </si>
  <si>
    <t>Aunar esfuerzos porfesionales, técnicos y logisticos que impacten a  la Población con Discapacidad PCD, cuidadores, familia, organizaciones e instancias consultivas</t>
  </si>
  <si>
    <t>GLORIA PATRICIA ISAZA ORDUZ                                 Secretaria de Participación e Inclusión Social    VANESA MARTINEZ</t>
  </si>
  <si>
    <t>OPERACIÓN LOGISTICA PARA APOYAR LAS ESTRATEGIAS DE INTEGRACION COMUNITARIA  EN LA TEMPORADA DE NAVIDAD</t>
  </si>
  <si>
    <t>cuarto trimestre</t>
  </si>
  <si>
    <t xml:space="preserve"> meses</t>
  </si>
  <si>
    <t xml:space="preserve">GLORIA PATRICIA ISAZA ORDUZ                                 Secretaria de Participación e Inclusión Social </t>
  </si>
  <si>
    <t>AUNAR ESFUERZOS TECNICOS, ADMINISTRATIVOS Y FINANCIEROS PARA FORTALECER EL PROYECTO "ADULTOS MAYORES A RITMO VITAL", PARA EL MEJORAMIENTO NUTRICIONAL DE ESTA POBLACION</t>
  </si>
  <si>
    <t>Jovenes formados para el liderazgo y participación juvenil</t>
  </si>
  <si>
    <t>GLORIA PATRICIA ISAZA/ LUCAS ESPINOSA</t>
  </si>
  <si>
    <t>politica pública de juventud formulada</t>
  </si>
  <si>
    <t xml:space="preserve">Primer semestre </t>
  </si>
  <si>
    <t xml:space="preserve">Iniciativas juveniles implementadas en el marco de la estrategia  y planeación local. </t>
  </si>
  <si>
    <t xml:space="preserve">Recursos propios </t>
  </si>
  <si>
    <t xml:space="preserve">Jovenes atendios con intervención sicosocial </t>
  </si>
  <si>
    <t>semana juventud</t>
  </si>
  <si>
    <t>na</t>
  </si>
  <si>
    <t>CUPOS DE ATENCIÓN EN PROGRAMAS DE SALUD MENTAL, A NIÑOS, NIÑAS, JOVENES Y FAMILIA.</t>
  </si>
  <si>
    <t xml:space="preserve">JOVENES FORMADOS EN PROGRAMAS PARA EL EMPRENDIMIENTO E INCLUSIÓN LABORAL Y PRODUCTIVO </t>
  </si>
  <si>
    <t>Actividades de promociòn y prevenciòn a grupos juveniles y prejuveniles a traves eventos culturales y artisticos como (evento semanal TOQUE PUES PARCE )</t>
  </si>
  <si>
    <t>carrera 51 N 51-55</t>
  </si>
  <si>
    <t>373 76 76</t>
  </si>
  <si>
    <t>itagui.gov.co</t>
  </si>
  <si>
    <t>93131600
93131608</t>
  </si>
  <si>
    <t>14111500
14111542</t>
  </si>
  <si>
    <t>49161500                                    49201500                                       53102700</t>
  </si>
  <si>
    <t>85111500                                85111600</t>
  </si>
  <si>
    <t>85111500                                  85111600</t>
  </si>
  <si>
    <t>85111500                                            85111600</t>
  </si>
  <si>
    <t>93121507                               85111704                                 85111700                                  77111508</t>
  </si>
  <si>
    <t>42172001                         42311505                        42311518                         42311708                    42312313                           42172101                          42181801                      42201714                          53131609</t>
  </si>
  <si>
    <t xml:space="preserve">46191601 
46191618 </t>
  </si>
  <si>
    <t>41115309                   46181704                       46181804                          46181901
 41113737                     46181605
46181546                 46181604
46182002                       46182005</t>
  </si>
  <si>
    <t>93141500                              93141600                                  93141700</t>
  </si>
  <si>
    <t>42231805                                50192701                             50192703                                 93131607                                93131608                                 93131611</t>
  </si>
  <si>
    <t>80101603                                  80101604                                85151701                              85151704                                93131611                                93131612</t>
  </si>
  <si>
    <t xml:space="preserve"> 72154043                                 70141605                                72102100                                78141603                              10191500                               10191700                         72102100                               72102104                             78141603</t>
  </si>
  <si>
    <t>80111707                            80111622                            80111701                              80111604                               86101810</t>
  </si>
  <si>
    <t>85111500                                   85111600</t>
  </si>
  <si>
    <t>86121800                       
86121602                       86111500
86101800</t>
  </si>
  <si>
    <t>86121800
86121600                86111500
86101800</t>
  </si>
  <si>
    <t>80111504                   95122306                        60103704</t>
  </si>
  <si>
    <t>78181500                                  72154500                                              78181500</t>
  </si>
  <si>
    <t>84131600                 84131500</t>
  </si>
  <si>
    <t>14111500                                 31201500                                31201600                                 43201800                                 44103100                               41111900                             44121500                   44121600                          44121700                            44121800                    44121900                               44122000</t>
  </si>
  <si>
    <t>86111600                                83111603</t>
  </si>
  <si>
    <t>80111504                      95122306                 60103704</t>
  </si>
  <si>
    <t>761115                          901017</t>
  </si>
  <si>
    <t>41112801                41113038                       43191500</t>
  </si>
  <si>
    <t>43211507                                 43211508                                 43212110                                 43211711                                 43211729                                44102402                                 45111614</t>
  </si>
  <si>
    <t>80161506                                  80101505</t>
  </si>
  <si>
    <t>70151904                          10160000</t>
  </si>
  <si>
    <t>80131802                            80131702</t>
  </si>
  <si>
    <t>92121504                          92121503                    90101501</t>
  </si>
  <si>
    <t>80121500                         80121700</t>
  </si>
  <si>
    <t>52141500                       53103100                          43211507                         43212110                        43211711                      56112102                45111609                         56101700                        45121500                  53102710</t>
  </si>
  <si>
    <t>92101601                                 92101603</t>
  </si>
  <si>
    <t>50111500                     50131600                       50131700                      50131800                53131500                       53131600</t>
  </si>
  <si>
    <t>811015                                811017</t>
  </si>
  <si>
    <t>721411                                 721527</t>
  </si>
  <si>
    <t>811015                                  811017</t>
  </si>
  <si>
    <t>811015                               811017</t>
  </si>
  <si>
    <t>721411                                   721527</t>
  </si>
  <si>
    <t>811015                                 811017</t>
  </si>
  <si>
    <t>eventos red de mujeres publicas consolidadas como escenarios de participación real y efectiva</t>
  </si>
  <si>
    <r>
      <t xml:space="preserve"> PRESTACION DE SERVICIOS DE CAPACITACIÓN </t>
    </r>
    <r>
      <rPr>
        <sz val="10"/>
        <color indexed="8"/>
        <rFont val="Calibri"/>
        <family val="2"/>
      </rPr>
      <t xml:space="preserve">PARA LOS SERVIDORES DEL DEPARTAMENTO DE PLANEACION Y LOS MIEMBROS DEL COMITÉ PERMANENTE DE ESTRATIFICACIÓN EN "ARCGIS MODULO 3"   </t>
    </r>
  </si>
  <si>
    <r>
      <rPr>
        <sz val="10"/>
        <rFont val="Calibri"/>
        <family val="2"/>
      </rPr>
      <t>INSTALACION Y PUESTA EN MARCHA O MANTENIMIENTO DE</t>
    </r>
    <r>
      <rPr>
        <sz val="10"/>
        <color indexed="8"/>
        <rFont val="Calibri"/>
        <family val="2"/>
      </rPr>
      <t xml:space="preserve"> UN SISTEMA DE ORGANIZACIÓN DE TURNOS EN LA OFICINA DE COBRO COACTIVO CON EL FIN DE MEJORAR EL SERVICIO PRESTADO A LOS USUARIOS LA ORGANIZACIÓN CON LOS CONTRIBUYENTES DE LA ADMINISTRACION MUNICIPAL DE ITAGUI</t>
    </r>
  </si>
  <si>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0"/>
        <color indexed="8"/>
        <rFont val="Calibri"/>
        <family val="2"/>
      </rPr>
      <t xml:space="preserve"> </t>
    </r>
  </si>
  <si>
    <r>
      <t xml:space="preserve">ADQUISICION DE PLANES ILIMITADOS CON ASISTENCIA INTEGRAL Y AMPAROS AEI DE LOS CIENTO CUARENTA Y SEIS  (146) EQUIPOS DE AVANTEL CON RENOVACION TECNOLOGICA DE EQUIPOS </t>
    </r>
    <r>
      <rPr>
        <b/>
        <sz val="10"/>
        <color indexed="8"/>
        <rFont val="Calibri"/>
        <family val="2"/>
      </rPr>
      <t>(AVANTEL)</t>
    </r>
  </si>
  <si>
    <r>
      <t xml:space="preserve">CONVENIO INTERADMINISTRATIVO DE ADMINISTRACION DELEGADA  PARA EJECUTAR LOS RECURSOS DEL CONVENIO INTERADMINISTRATIVO DE COOPERACION SUSCRITO CON  LA POLICÍA METROPOLITANA DEL VALLE DE ABURRÁ, PARA LA DESTINACIÓN DE 30 AUXILIARES DE </t>
    </r>
    <r>
      <rPr>
        <b/>
        <sz val="10"/>
        <color indexed="8"/>
        <rFont val="Calibri"/>
        <family val="2"/>
      </rPr>
      <t>POLICÍA BACHILLERES</t>
    </r>
    <r>
      <rPr>
        <sz val="10"/>
        <color indexed="8"/>
        <rFont val="Calibri"/>
        <family val="2"/>
      </rPr>
      <t xml:space="preserve"> QUE COADYUVARÁN A LA SEGURIDAD CIUDADANA EN DICHO MUNICIPIO.</t>
    </r>
  </si>
  <si>
    <r>
      <t xml:space="preserve">PRESTACIÓN DE SERVICIO DE COMUNICACIÓN Y TRANSFERENCIA DE DATOS DESTINADOS PARA LA CONSULTA DE </t>
    </r>
    <r>
      <rPr>
        <b/>
        <sz val="10"/>
        <color indexed="8"/>
        <rFont val="Calibri"/>
        <family val="2"/>
      </rPr>
      <t xml:space="preserve">ANTECEDENTES (AVANTEL) </t>
    </r>
    <r>
      <rPr>
        <sz val="10"/>
        <color indexed="8"/>
        <rFont val="Calibri"/>
        <family val="2"/>
      </rPr>
      <t xml:space="preserve">DE PERSONAS Y AUTOMOTORES POR PARTE DEL PERSONAL DE LA POLICÍA NACIONAL QUE PRESTA SERVICIO EN EL MUNICIPIO DE ITAGÜÍ. </t>
    </r>
  </si>
  <si>
    <r>
      <t xml:space="preserve">ADQUISICIÓN DE EQUIPOS </t>
    </r>
    <r>
      <rPr>
        <b/>
        <sz val="10"/>
        <color indexed="8"/>
        <rFont val="Calibri"/>
        <family val="2"/>
      </rPr>
      <t>AVL (AVANTEL)</t>
    </r>
    <r>
      <rPr>
        <sz val="10"/>
        <color indexed="8"/>
        <rFont val="Calibri"/>
        <family val="2"/>
      </rPr>
      <t xml:space="preserve"> PARA LOS ORGANISMOS DE SEGURIDAD DEL MUNICIPIO DE ITAGÜÍ</t>
    </r>
  </si>
  <si>
    <r>
      <t xml:space="preserve">SUMINISTRO E INSTALACIÓN Y PUESTA EN MARCHA DE </t>
    </r>
    <r>
      <rPr>
        <sz val="10"/>
        <color indexed="8"/>
        <rFont val="Calibri"/>
        <family val="2"/>
      </rPr>
      <t>CÁMARAS DE SEGURIDAD EN EL CIRCUITO IMPLEMENTADO EN EL MUNICIPIO DE ITAGÜÍ</t>
    </r>
  </si>
  <si>
    <r>
      <t xml:space="preserve">SUMINISTRO E INSTALACIÓN Y PUESTA EN MARCHA DE </t>
    </r>
    <r>
      <rPr>
        <sz val="10"/>
        <color indexed="8"/>
        <rFont val="Calibri"/>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</si>
  <si>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0"/>
        <rFont val="Calibri"/>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</si>
  <si>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0"/>
        <color indexed="8"/>
        <rFont val="Calibri"/>
        <family val="2"/>
      </rPr>
      <t xml:space="preserve">  </t>
    </r>
  </si>
  <si>
    <t>REALIZACION DE EVENTOS INSTITUCIONALES, JORNADAS DE INTEGRACION Y ACCIONES AFIRMATIVAS (UNIFORMES)SOCIAL CON LA POBLACION OBJETO DE ATENCION DE LA SECRETARIA EVENTOS DE TODAS LAS POBLACIONES,</t>
  </si>
  <si>
    <t>90101600                                  90131500                                    80141600</t>
  </si>
  <si>
    <t>90101600                           90131500                             80141600</t>
  </si>
  <si>
    <t xml:space="preserve">CONVENIOS  DE COOPERACIÓN,  GESTIONADOS EN FAVOR DE LAS MUJERES. </t>
  </si>
  <si>
    <t>43211500                             43212100                                 56111500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</si>
</sst>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d/mm/yyyy;@"/>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240A]* #,##0.00_-;\-[$$-240A]* #,##0.00_-;_-[$$-240A]* &quot;-&quot;??_-;_-@_-"/>
    <numFmt numFmtId="180" formatCode="_-[$$-240A]* #,##0.0_-;\-[$$-240A]* #,##0.0_-;_-[$$-240A]* &quot;-&quot;??_-;_-@_-"/>
    <numFmt numFmtId="181" formatCode="_-[$$-240A]* #,##0_-;\-[$$-240A]* #,##0_-;_-[$$-240A]* &quot;-&quot;??_-;_-@_-"/>
    <numFmt numFmtId="182" formatCode="_-* #,##0.00_-;\-* #,##0.00_-;_-* &quot;-&quot;??_-;_-@_-"/>
    <numFmt numFmtId="183" formatCode="_-&quot;$&quot;* #,##0.00_-;\-&quot;$&quot;* #,##0.00_-;_-&quot;$&quot;* &quot;-&quot;??_-;_-@_-"/>
  </numFmts>
  <fonts count="69">
    <font>
      <sz val="11"/>
      <color theme="1"/>
      <name val="Calibri"/>
      <family val="2"/>
    </font>
    <font>
      <sz val="11"/>
      <color indexed="8"/>
      <name val="Calibri"/>
      <family val="2"/>
    </font>
    <font>
      <b/>
      <sz val="11"/>
      <color indexed="8"/>
      <name val="Calibri"/>
      <family val="2"/>
    </font>
    <font>
      <sz val="10"/>
      <name val="Arial"/>
      <family val="2"/>
    </font>
    <font>
      <sz val="10"/>
      <color indexed="8"/>
      <name val="Arial"/>
      <family val="2"/>
    </font>
    <font>
      <sz val="11"/>
      <color indexed="9"/>
      <name val="Calibri"/>
      <family val="2"/>
    </font>
    <font>
      <b/>
      <sz val="11"/>
      <name val="Calibri"/>
      <family val="2"/>
    </font>
    <font>
      <sz val="8"/>
      <color indexed="10"/>
      <name val="Calibri"/>
      <family val="2"/>
    </font>
    <font>
      <sz val="10"/>
      <name val="Arial Narrow"/>
      <family val="2"/>
    </font>
    <font>
      <sz val="11"/>
      <name val="Arial Narrow"/>
      <family val="2"/>
    </font>
    <font>
      <sz val="10"/>
      <name val="Calibri"/>
      <family val="2"/>
    </font>
    <font>
      <sz val="10"/>
      <color indexed="8"/>
      <name val="Calibri"/>
      <family val="2"/>
    </font>
    <font>
      <b/>
      <sz val="10"/>
      <color indexed="8"/>
      <name val="Calibri"/>
      <family val="2"/>
    </font>
    <font>
      <b/>
      <sz val="1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9"/>
      <name val="Arial"/>
      <family val="2"/>
    </font>
    <font>
      <sz val="11"/>
      <color indexed="8"/>
      <name val="Arial"/>
      <family val="2"/>
    </font>
    <font>
      <sz val="9"/>
      <color indexed="8"/>
      <name val="Calibri"/>
      <family val="2"/>
    </font>
    <font>
      <sz val="9"/>
      <name val="Calibri"/>
      <family val="2"/>
    </font>
    <font>
      <sz val="11"/>
      <name val="Calibri"/>
      <family val="2"/>
    </font>
    <font>
      <sz val="8"/>
      <color indexed="8"/>
      <name val="Calibri"/>
      <family val="2"/>
    </font>
    <font>
      <sz val="10"/>
      <color indexed="8"/>
      <name val="Arial Narrow"/>
      <family val="2"/>
    </font>
    <font>
      <sz val="11"/>
      <color indexed="8"/>
      <name val="Arial Narrow"/>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0"/>
      <name val="Arial"/>
      <family val="2"/>
    </font>
    <font>
      <sz val="11"/>
      <color rgb="FF000000"/>
      <name val="Arial"/>
      <family val="2"/>
    </font>
    <font>
      <sz val="10"/>
      <color theme="1"/>
      <name val="Calibri"/>
      <family val="2"/>
    </font>
    <font>
      <sz val="9"/>
      <color theme="1"/>
      <name val="Calibri"/>
      <family val="2"/>
    </font>
    <font>
      <sz val="11"/>
      <color theme="1"/>
      <name val="Arial"/>
      <family val="2"/>
    </font>
    <font>
      <sz val="10"/>
      <color rgb="FF000000"/>
      <name val="Arial"/>
      <family val="2"/>
    </font>
    <font>
      <sz val="8"/>
      <color theme="1"/>
      <name val="Calibri"/>
      <family val="2"/>
    </font>
    <font>
      <sz val="10"/>
      <color theme="1"/>
      <name val="Arial Narrow"/>
      <family val="2"/>
    </font>
    <font>
      <sz val="11"/>
      <color theme="1"/>
      <name val="Arial Narrow"/>
      <family val="2"/>
    </font>
    <font>
      <sz val="10"/>
      <color rgb="FF000000"/>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color indexed="63"/>
      </top>
      <bottom>
        <color indexed="63"/>
      </bottom>
    </border>
    <border>
      <left>
        <color indexed="63"/>
      </left>
      <right style="medium"/>
      <top style="medium"/>
      <bottom style="thin"/>
    </border>
    <border>
      <left>
        <color indexed="63"/>
      </left>
      <right style="thin"/>
      <top style="thin"/>
      <bottom style="thin"/>
    </border>
    <border>
      <left style="medium"/>
      <right style="medium"/>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30"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3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47" fillId="0" borderId="11" xfId="47" applyBorder="1" applyAlignment="1" quotePrefix="1">
      <alignment wrapText="1"/>
    </xf>
    <xf numFmtId="14" fontId="0" fillId="0" borderId="14" xfId="0" applyNumberFormat="1" applyBorder="1" applyAlignment="1">
      <alignment wrapText="1"/>
    </xf>
    <xf numFmtId="0" fontId="56" fillId="0" borderId="0" xfId="0" applyFont="1" applyAlignment="1">
      <alignment/>
    </xf>
    <xf numFmtId="0" fontId="0" fillId="0" borderId="15" xfId="0" applyBorder="1" applyAlignment="1">
      <alignment wrapText="1"/>
    </xf>
    <xf numFmtId="172" fontId="0" fillId="0" borderId="11" xfId="0" applyNumberFormat="1" applyBorder="1" applyAlignment="1">
      <alignment wrapText="1"/>
    </xf>
    <xf numFmtId="0" fontId="0" fillId="0" borderId="0" xfId="0" applyFill="1" applyAlignment="1">
      <alignment wrapText="1"/>
    </xf>
    <xf numFmtId="0" fontId="0" fillId="0" borderId="11" xfId="0" applyBorder="1" applyAlignment="1">
      <alignment vertical="center" wrapText="1"/>
    </xf>
    <xf numFmtId="0" fontId="0" fillId="0" borderId="10" xfId="0" applyBorder="1" applyAlignment="1">
      <alignment horizontal="center" vertical="center" wrapText="1"/>
    </xf>
    <xf numFmtId="0" fontId="47" fillId="0" borderId="11" xfId="47" applyBorder="1" applyAlignment="1">
      <alignment wrapText="1"/>
    </xf>
    <xf numFmtId="174" fontId="57" fillId="34" borderId="16" xfId="50" applyNumberFormat="1" applyFont="1" applyFill="1" applyBorder="1" applyAlignment="1">
      <alignment horizontal="center" vertical="center" wrapText="1"/>
    </xf>
    <xf numFmtId="174" fontId="57" fillId="0" borderId="16" xfId="50" applyNumberFormat="1" applyFont="1" applyFill="1" applyBorder="1" applyAlignment="1">
      <alignment horizontal="center" vertical="center" wrapText="1"/>
    </xf>
    <xf numFmtId="0" fontId="57" fillId="0" borderId="16" xfId="0" applyFont="1" applyBorder="1" applyAlignment="1">
      <alignment horizontal="center" vertical="center" wrapText="1"/>
    </xf>
    <xf numFmtId="174" fontId="57" fillId="0" borderId="16" xfId="50" applyNumberFormat="1" applyFont="1" applyBorder="1" applyAlignment="1">
      <alignment horizontal="center" vertical="center" wrapText="1"/>
    </xf>
    <xf numFmtId="3" fontId="57" fillId="0" borderId="16" xfId="0" applyNumberFormat="1" applyFont="1" applyBorder="1" applyAlignment="1">
      <alignment horizontal="right" vertical="center" wrapText="1"/>
    </xf>
    <xf numFmtId="17" fontId="57" fillId="0" borderId="16" xfId="0" applyNumberFormat="1" applyFont="1" applyBorder="1" applyAlignment="1">
      <alignment horizontal="center" vertical="center" wrapText="1"/>
    </xf>
    <xf numFmtId="0" fontId="57" fillId="0" borderId="16" xfId="0" applyFont="1" applyBorder="1" applyAlignment="1">
      <alignment vertical="center" wrapText="1"/>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57" fillId="0" borderId="17" xfId="0" applyFont="1" applyBorder="1" applyAlignment="1">
      <alignment horizontal="center" vertical="center"/>
    </xf>
    <xf numFmtId="0" fontId="57" fillId="0" borderId="0" xfId="0" applyFont="1" applyAlignment="1">
      <alignment horizontal="center" vertical="center" wrapText="1"/>
    </xf>
    <xf numFmtId="0" fontId="58" fillId="23" borderId="18" xfId="39" applyFont="1" applyBorder="1" applyAlignment="1">
      <alignment horizontal="center" vertical="center" wrapText="1"/>
    </xf>
    <xf numFmtId="0" fontId="58" fillId="23" borderId="18" xfId="39" applyFont="1" applyBorder="1" applyAlignment="1">
      <alignment vertical="center" wrapText="1"/>
    </xf>
    <xf numFmtId="0" fontId="58" fillId="23" borderId="19" xfId="39" applyFont="1" applyBorder="1" applyAlignment="1">
      <alignment horizontal="center" vertical="center" wrapText="1"/>
    </xf>
    <xf numFmtId="0" fontId="58" fillId="23" borderId="20" xfId="39"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21" xfId="0" applyFont="1" applyFill="1" applyBorder="1" applyAlignment="1">
      <alignment vertical="center" wrapText="1"/>
    </xf>
    <xf numFmtId="0" fontId="42" fillId="23" borderId="12" xfId="39" applyFont="1" applyBorder="1" applyAlignment="1">
      <alignment horizontal="center" vertical="center" wrapText="1"/>
    </xf>
    <xf numFmtId="0" fontId="42" fillId="23" borderId="18" xfId="39" applyFont="1" applyBorder="1" applyAlignment="1">
      <alignment horizontal="center" vertical="center" wrapText="1"/>
    </xf>
    <xf numFmtId="0" fontId="42" fillId="23" borderId="13" xfId="39" applyFont="1" applyBorder="1" applyAlignment="1">
      <alignment horizontal="center" vertical="center" wrapText="1"/>
    </xf>
    <xf numFmtId="172" fontId="0" fillId="0" borderId="16" xfId="53" applyNumberFormat="1" applyFont="1" applyBorder="1" applyAlignment="1">
      <alignment horizontal="center" vertical="center" wrapText="1"/>
    </xf>
    <xf numFmtId="0" fontId="59" fillId="0" borderId="22" xfId="0" applyFont="1" applyBorder="1" applyAlignment="1">
      <alignment horizontal="justify" vertical="center" wrapText="1"/>
    </xf>
    <xf numFmtId="0" fontId="59" fillId="0" borderId="23" xfId="0" applyFont="1" applyBorder="1" applyAlignment="1">
      <alignment horizontal="center" vertical="center" wrapText="1"/>
    </xf>
    <xf numFmtId="9" fontId="0" fillId="0" borderId="0" xfId="0" applyNumberFormat="1" applyAlignment="1">
      <alignment/>
    </xf>
    <xf numFmtId="9" fontId="59" fillId="0" borderId="23" xfId="0" applyNumberFormat="1" applyFont="1" applyBorder="1" applyAlignment="1">
      <alignment horizontal="center" vertical="center" wrapText="1"/>
    </xf>
    <xf numFmtId="181" fontId="59" fillId="0" borderId="23" xfId="0" applyNumberFormat="1" applyFont="1" applyBorder="1" applyAlignment="1">
      <alignment horizontal="center" vertical="center" wrapText="1"/>
    </xf>
    <xf numFmtId="173" fontId="10" fillId="0" borderId="16" xfId="39" applyNumberFormat="1" applyFont="1" applyFill="1" applyBorder="1" applyAlignment="1">
      <alignment horizontal="center" vertical="center" wrapText="1"/>
    </xf>
    <xf numFmtId="172" fontId="60" fillId="0" borderId="16" xfId="53" applyNumberFormat="1" applyFont="1" applyBorder="1" applyAlignment="1">
      <alignment horizontal="center" vertical="center" wrapText="1"/>
    </xf>
    <xf numFmtId="0" fontId="10" fillId="0" borderId="16" xfId="0" applyFont="1" applyBorder="1" applyAlignment="1">
      <alignment horizontal="center" vertical="center" wrapText="1"/>
    </xf>
    <xf numFmtId="172" fontId="10" fillId="0" borderId="16" xfId="53" applyNumberFormat="1" applyFont="1" applyBorder="1" applyAlignment="1">
      <alignment horizontal="center" vertical="center" wrapText="1"/>
    </xf>
    <xf numFmtId="17" fontId="0" fillId="0" borderId="16" xfId="0" applyNumberFormat="1" applyBorder="1" applyAlignment="1">
      <alignment horizontal="center" vertical="center" wrapText="1"/>
    </xf>
    <xf numFmtId="12" fontId="0" fillId="0" borderId="16" xfId="0" applyNumberFormat="1" applyBorder="1" applyAlignment="1">
      <alignment horizontal="center" vertical="center" wrapText="1"/>
    </xf>
    <xf numFmtId="3" fontId="57" fillId="34" borderId="16" xfId="53" applyNumberFormat="1" applyFont="1" applyFill="1" applyBorder="1" applyAlignment="1">
      <alignment horizontal="right" vertical="center" wrapText="1"/>
    </xf>
    <xf numFmtId="0" fontId="0" fillId="0" borderId="16" xfId="0" applyBorder="1" applyAlignment="1">
      <alignment horizontal="center" vertical="center"/>
    </xf>
    <xf numFmtId="14" fontId="3" fillId="0" borderId="16" xfId="0" applyNumberFormat="1" applyFont="1" applyFill="1" applyBorder="1" applyAlignment="1">
      <alignment horizontal="center" vertical="center"/>
    </xf>
    <xf numFmtId="172" fontId="3" fillId="0" borderId="16" xfId="53" applyNumberFormat="1" applyFont="1" applyFill="1" applyBorder="1" applyAlignment="1">
      <alignment horizontal="center" vertical="center" wrapText="1"/>
    </xf>
    <xf numFmtId="0" fontId="4" fillId="34" borderId="16" xfId="0" applyFont="1" applyFill="1" applyBorder="1" applyAlignment="1">
      <alignment horizontal="center" vertical="center"/>
    </xf>
    <xf numFmtId="0" fontId="4" fillId="34" borderId="16"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72" fontId="57" fillId="34" borderId="16" xfId="53" applyNumberFormat="1" applyFont="1" applyFill="1" applyBorder="1" applyAlignment="1">
      <alignment horizontal="center" vertical="center" wrapText="1"/>
    </xf>
    <xf numFmtId="172" fontId="57" fillId="0" borderId="16" xfId="0" applyNumberFormat="1" applyFont="1" applyBorder="1" applyAlignment="1">
      <alignment horizontal="center" vertical="center" wrapText="1"/>
    </xf>
    <xf numFmtId="172" fontId="3" fillId="0" borderId="16" xfId="53" applyNumberFormat="1" applyFont="1" applyFill="1" applyBorder="1" applyAlignment="1">
      <alignment horizontal="right" vertical="center" wrapText="1"/>
    </xf>
    <xf numFmtId="3" fontId="61" fillId="0" borderId="16" xfId="0" applyNumberFormat="1" applyFont="1" applyFill="1" applyBorder="1" applyAlignment="1">
      <alignment horizontal="right" vertical="center"/>
    </xf>
    <xf numFmtId="0" fontId="0" fillId="0" borderId="0" xfId="0" applyAlignment="1">
      <alignment wrapText="1"/>
    </xf>
    <xf numFmtId="3" fontId="0" fillId="0" borderId="16" xfId="0" applyNumberFormat="1" applyFill="1" applyBorder="1" applyAlignment="1">
      <alignment vertical="center" wrapText="1"/>
    </xf>
    <xf numFmtId="172" fontId="0" fillId="0" borderId="16" xfId="53" applyNumberFormat="1" applyFont="1" applyBorder="1" applyAlignment="1">
      <alignment horizontal="center" vertical="center" wrapText="1"/>
    </xf>
    <xf numFmtId="0" fontId="57" fillId="0" borderId="11" xfId="0" applyFont="1" applyBorder="1" applyAlignment="1">
      <alignment horizontal="center" vertical="center" wrapText="1"/>
    </xf>
    <xf numFmtId="0" fontId="57" fillId="35"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top" wrapText="1"/>
    </xf>
    <xf numFmtId="0" fontId="0" fillId="34" borderId="11" xfId="0" applyFill="1" applyBorder="1" applyAlignment="1">
      <alignment horizontal="center" vertical="center" wrapText="1"/>
    </xf>
    <xf numFmtId="172" fontId="0" fillId="0" borderId="16" xfId="53" applyNumberFormat="1" applyFont="1" applyBorder="1" applyAlignment="1">
      <alignment vertical="center" wrapText="1"/>
    </xf>
    <xf numFmtId="0" fontId="10" fillId="34" borderId="10" xfId="39" applyFont="1" applyFill="1" applyBorder="1" applyAlignment="1">
      <alignment horizontal="center" vertical="center" wrapText="1"/>
    </xf>
    <xf numFmtId="0" fontId="10" fillId="34" borderId="16" xfId="39" applyFont="1" applyFill="1" applyBorder="1" applyAlignment="1">
      <alignment horizontal="center" vertical="center" wrapText="1"/>
    </xf>
    <xf numFmtId="172" fontId="10" fillId="34" borderId="16" xfId="53" applyNumberFormat="1" applyFont="1" applyFill="1" applyBorder="1" applyAlignment="1">
      <alignment horizontal="center" vertical="center" wrapText="1"/>
    </xf>
    <xf numFmtId="0" fontId="60" fillId="34" borderId="10" xfId="0" applyFont="1" applyFill="1" applyBorder="1" applyAlignment="1">
      <alignment horizontal="center" vertical="center" wrapText="1"/>
    </xf>
    <xf numFmtId="14" fontId="57" fillId="0" borderId="16" xfId="0" applyNumberFormat="1" applyFont="1" applyFill="1" applyBorder="1" applyAlignment="1">
      <alignment horizontal="center" vertical="center" wrapText="1"/>
    </xf>
    <xf numFmtId="14" fontId="62" fillId="0" borderId="16" xfId="0" applyNumberFormat="1" applyFont="1" applyFill="1" applyBorder="1" applyAlignment="1">
      <alignment horizontal="center" vertical="center" wrapText="1"/>
    </xf>
    <xf numFmtId="3" fontId="33" fillId="0" borderId="16" xfId="0" applyNumberFormat="1" applyFont="1" applyFill="1" applyBorder="1" applyAlignment="1">
      <alignment horizontal="center" vertical="center"/>
    </xf>
    <xf numFmtId="0" fontId="0" fillId="0" borderId="11" xfId="0" applyBorder="1" applyAlignment="1">
      <alignment horizontal="center" vertical="center" wrapText="1"/>
    </xf>
    <xf numFmtId="3" fontId="62" fillId="0" borderId="16" xfId="0" applyNumberFormat="1"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63" fillId="34" borderId="16" xfId="0" applyFont="1" applyFill="1" applyBorder="1" applyAlignment="1">
      <alignment horizontal="center" vertical="center" wrapText="1"/>
    </xf>
    <xf numFmtId="0" fontId="3" fillId="34" borderId="10" xfId="0" applyFont="1" applyFill="1" applyBorder="1" applyAlignment="1">
      <alignment horizontal="center" vertical="center" wrapText="1"/>
    </xf>
    <xf numFmtId="14" fontId="0" fillId="0" borderId="16" xfId="0" applyNumberFormat="1" applyBorder="1" applyAlignment="1">
      <alignment horizontal="center" vertical="center" wrapText="1"/>
    </xf>
    <xf numFmtId="164" fontId="0" fillId="0" borderId="16" xfId="53" applyNumberFormat="1" applyFont="1" applyBorder="1" applyAlignment="1">
      <alignment horizontal="center" vertical="center" wrapText="1"/>
    </xf>
    <xf numFmtId="14" fontId="0" fillId="0" borderId="16" xfId="0" applyNumberFormat="1" applyFont="1" applyBorder="1" applyAlignment="1">
      <alignment horizontal="center" vertical="center" wrapText="1"/>
    </xf>
    <xf numFmtId="0" fontId="57" fillId="34" borderId="16" xfId="0" applyNumberFormat="1" applyFont="1" applyFill="1" applyBorder="1" applyAlignment="1">
      <alignment horizontal="center" vertical="center" wrapText="1"/>
    </xf>
    <xf numFmtId="164" fontId="0" fillId="0" borderId="16" xfId="53"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34" fillId="0" borderId="10" xfId="0" applyFont="1" applyBorder="1" applyAlignment="1">
      <alignment horizontal="center" vertical="center" wrapText="1"/>
    </xf>
    <xf numFmtId="14" fontId="34" fillId="0" borderId="16" xfId="0" applyNumberFormat="1" applyFont="1" applyBorder="1" applyAlignment="1">
      <alignment horizontal="center" vertical="center" wrapText="1"/>
    </xf>
    <xf numFmtId="0" fontId="34" fillId="0" borderId="16" xfId="0" applyFont="1" applyBorder="1" applyAlignment="1">
      <alignment horizontal="center" vertical="center" wrapText="1"/>
    </xf>
    <xf numFmtId="164" fontId="34" fillId="0" borderId="16" xfId="53"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1" xfId="0" applyFont="1" applyBorder="1" applyAlignment="1">
      <alignment horizontal="center" wrapText="1"/>
    </xf>
    <xf numFmtId="0" fontId="39" fillId="23" borderId="13" xfId="39" applyBorder="1" applyAlignment="1">
      <alignment wrapText="1"/>
    </xf>
    <xf numFmtId="0" fontId="56" fillId="0" borderId="0" xfId="0" applyFont="1" applyAlignment="1">
      <alignment wrapText="1"/>
    </xf>
    <xf numFmtId="0" fontId="39" fillId="23" borderId="12" xfId="39" applyBorder="1" applyAlignment="1">
      <alignment wrapText="1"/>
    </xf>
    <xf numFmtId="0" fontId="39" fillId="23" borderId="18" xfId="39" applyBorder="1" applyAlignment="1">
      <alignment horizontal="left" wrapText="1"/>
    </xf>
    <xf numFmtId="0" fontId="0" fillId="0" borderId="16" xfId="0" applyBorder="1" applyAlignment="1">
      <alignment horizontal="center" vertical="center" wrapText="1"/>
    </xf>
    <xf numFmtId="164" fontId="0" fillId="0" borderId="16" xfId="0" applyNumberFormat="1" applyBorder="1" applyAlignment="1">
      <alignment vertical="center" wrapText="1"/>
    </xf>
    <xf numFmtId="174" fontId="0" fillId="0" borderId="0" xfId="0" applyNumberFormat="1" applyAlignment="1">
      <alignment wrapText="1"/>
    </xf>
    <xf numFmtId="0" fontId="0" fillId="0" borderId="0" xfId="0" applyAlignment="1">
      <alignment/>
    </xf>
    <xf numFmtId="0" fontId="0" fillId="0" borderId="16" xfId="0" applyFont="1" applyBorder="1" applyAlignment="1">
      <alignment horizontal="center" vertical="center" wrapText="1"/>
    </xf>
    <xf numFmtId="0" fontId="0" fillId="0" borderId="16" xfId="0" applyBorder="1" applyAlignment="1">
      <alignment vertical="center" wrapText="1"/>
    </xf>
    <xf numFmtId="172" fontId="57" fillId="0" borderId="16" xfId="53" applyNumberFormat="1" applyFont="1" applyFill="1" applyBorder="1" applyAlignment="1">
      <alignment horizontal="right" vertical="center" wrapText="1"/>
    </xf>
    <xf numFmtId="0" fontId="57" fillId="0" borderId="10" xfId="0" applyFont="1" applyBorder="1" applyAlignment="1">
      <alignment horizontal="center" vertical="center" wrapText="1"/>
    </xf>
    <xf numFmtId="0" fontId="57" fillId="0" borderId="16" xfId="0" applyFont="1" applyFill="1" applyBorder="1" applyAlignment="1">
      <alignment vertical="center" wrapText="1"/>
    </xf>
    <xf numFmtId="0" fontId="57" fillId="0" borderId="16" xfId="0" applyFont="1" applyBorder="1" applyAlignment="1">
      <alignment vertical="center" wrapText="1"/>
    </xf>
    <xf numFmtId="172" fontId="57" fillId="0" borderId="16" xfId="53" applyNumberFormat="1" applyFont="1" applyBorder="1" applyAlignment="1">
      <alignment horizontal="center" vertical="center" wrapText="1"/>
    </xf>
    <xf numFmtId="0" fontId="57" fillId="0" borderId="16" xfId="0" applyFont="1" applyBorder="1" applyAlignment="1">
      <alignment horizontal="center" vertical="center" wrapText="1"/>
    </xf>
    <xf numFmtId="172" fontId="57" fillId="0" borderId="16" xfId="53" applyNumberFormat="1" applyFont="1" applyFill="1" applyBorder="1" applyAlignment="1">
      <alignment horizontal="center" vertical="center" wrapText="1"/>
    </xf>
    <xf numFmtId="14" fontId="57"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14" fontId="0" fillId="0" borderId="16" xfId="0" applyNumberFormat="1" applyFont="1" applyBorder="1" applyAlignment="1">
      <alignment horizontal="center" vertical="center" wrapText="1"/>
    </xf>
    <xf numFmtId="0" fontId="0" fillId="0" borderId="16" xfId="0" applyFont="1" applyBorder="1" applyAlignment="1">
      <alignment horizontal="center" wrapText="1"/>
    </xf>
    <xf numFmtId="0" fontId="0" fillId="0" borderId="16" xfId="0" applyFont="1" applyBorder="1" applyAlignment="1">
      <alignment horizontal="center" vertical="center"/>
    </xf>
    <xf numFmtId="0" fontId="56"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34" borderId="16" xfId="0" applyFont="1" applyFill="1" applyBorder="1" applyAlignment="1">
      <alignment horizontal="center" vertical="center" wrapText="1"/>
    </xf>
    <xf numFmtId="0" fontId="64" fillId="0" borderId="11" xfId="0" applyFont="1" applyBorder="1" applyAlignment="1">
      <alignment horizontal="center" vertical="center" wrapText="1"/>
    </xf>
    <xf numFmtId="0" fontId="64" fillId="0" borderId="16" xfId="0" applyFont="1" applyBorder="1" applyAlignment="1">
      <alignment horizontal="justify" vertical="center" wrapText="1"/>
    </xf>
    <xf numFmtId="0" fontId="61" fillId="0" borderId="16" xfId="0" applyFont="1" applyBorder="1" applyAlignment="1">
      <alignment horizontal="center" vertical="center" wrapText="1"/>
    </xf>
    <xf numFmtId="0" fontId="0" fillId="0" borderId="0" xfId="0" applyAlignment="1">
      <alignment wrapText="1"/>
    </xf>
    <xf numFmtId="0" fontId="0" fillId="0" borderId="10" xfId="0" applyBorder="1" applyAlignment="1">
      <alignment horizontal="center" vertical="center" wrapText="1"/>
    </xf>
    <xf numFmtId="172" fontId="60" fillId="34" borderId="16" xfId="53" applyNumberFormat="1" applyFont="1" applyFill="1" applyBorder="1" applyAlignment="1">
      <alignment horizontal="center" vertical="center" wrapText="1"/>
    </xf>
    <xf numFmtId="173" fontId="10" fillId="34" borderId="16" xfId="39" applyNumberFormat="1" applyFont="1" applyFill="1" applyBorder="1" applyAlignment="1">
      <alignment horizontal="center" vertical="center" wrapText="1"/>
    </xf>
    <xf numFmtId="0" fontId="65" fillId="34" borderId="24"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7" fillId="34" borderId="16" xfId="0" applyFont="1" applyFill="1" applyBorder="1" applyAlignment="1">
      <alignment horizontal="center" vertical="center" wrapText="1"/>
    </xf>
    <xf numFmtId="3" fontId="57" fillId="34" borderId="16" xfId="0" applyNumberFormat="1" applyFont="1" applyFill="1" applyBorder="1" applyAlignment="1">
      <alignment horizontal="right" vertical="center" wrapText="1"/>
    </xf>
    <xf numFmtId="0" fontId="57" fillId="34"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0" fillId="0" borderId="16" xfId="0" applyFont="1" applyBorder="1" applyAlignment="1">
      <alignment horizontal="left" vertical="center" wrapText="1"/>
    </xf>
    <xf numFmtId="0" fontId="60" fillId="0" borderId="16" xfId="0" applyFont="1" applyBorder="1" applyAlignment="1">
      <alignment horizontal="center" vertical="center" wrapText="1"/>
    </xf>
    <xf numFmtId="0" fontId="60" fillId="0" borderId="16" xfId="0" applyFont="1" applyBorder="1" applyAlignment="1">
      <alignment vertical="center" wrapText="1"/>
    </xf>
    <xf numFmtId="0" fontId="60" fillId="0" borderId="11" xfId="0" applyFont="1" applyBorder="1" applyAlignment="1">
      <alignment horizontal="center" vertical="center" wrapText="1"/>
    </xf>
    <xf numFmtId="49" fontId="57" fillId="0" borderId="16" xfId="0" applyNumberFormat="1" applyFont="1" applyFill="1" applyBorder="1" applyAlignment="1">
      <alignment horizontal="center" vertical="center" wrapText="1"/>
    </xf>
    <xf numFmtId="172" fontId="57" fillId="34" borderId="16" xfId="53" applyNumberFormat="1" applyFont="1" applyFill="1" applyBorder="1" applyAlignment="1">
      <alignment horizontal="right" vertical="center" wrapText="1"/>
    </xf>
    <xf numFmtId="0" fontId="62" fillId="0" borderId="16"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60" fillId="34" borderId="16" xfId="0" applyFont="1" applyFill="1" applyBorder="1" applyAlignment="1">
      <alignment horizontal="center" vertical="center" wrapText="1"/>
    </xf>
    <xf numFmtId="49" fontId="57" fillId="34" borderId="16" xfId="0" applyNumberFormat="1" applyFont="1" applyFill="1" applyBorder="1" applyAlignment="1">
      <alignment horizontal="center" vertical="center" wrapText="1"/>
    </xf>
    <xf numFmtId="0" fontId="65" fillId="34" borderId="10" xfId="0" applyFont="1" applyFill="1" applyBorder="1" applyAlignment="1">
      <alignment horizontal="center" vertical="center" wrapText="1"/>
    </xf>
    <xf numFmtId="49" fontId="65" fillId="34" borderId="16" xfId="0" applyNumberFormat="1"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6" fillId="34" borderId="16" xfId="0" applyFont="1" applyFill="1" applyBorder="1" applyAlignment="1">
      <alignment vertical="center" wrapText="1"/>
    </xf>
    <xf numFmtId="0" fontId="66" fillId="34" borderId="10" xfId="0" applyFont="1" applyFill="1" applyBorder="1" applyAlignment="1">
      <alignment horizontal="center" vertical="center" wrapText="1"/>
    </xf>
    <xf numFmtId="0" fontId="66" fillId="34" borderId="11" xfId="0" applyFont="1" applyFill="1" applyBorder="1" applyAlignment="1">
      <alignment horizontal="center" vertical="center" wrapText="1"/>
    </xf>
    <xf numFmtId="0" fontId="65" fillId="0" borderId="10" xfId="0" applyFont="1" applyFill="1" applyBorder="1" applyAlignment="1">
      <alignment horizontal="center" vertical="center" wrapText="1"/>
    </xf>
    <xf numFmtId="49" fontId="65" fillId="0" borderId="16" xfId="0" applyNumberFormat="1"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6" fillId="0" borderId="11" xfId="0" applyFont="1" applyFill="1" applyBorder="1" applyAlignment="1">
      <alignment horizontal="center" vertical="center" wrapText="1"/>
    </xf>
    <xf numFmtId="14" fontId="66" fillId="34" borderId="16" xfId="0" applyNumberFormat="1" applyFont="1" applyFill="1" applyBorder="1" applyAlignment="1">
      <alignment vertical="center" wrapText="1"/>
    </xf>
    <xf numFmtId="0" fontId="66" fillId="34" borderId="16"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6" xfId="0" applyFont="1" applyFill="1" applyBorder="1" applyAlignment="1">
      <alignment vertical="center" wrapText="1"/>
    </xf>
    <xf numFmtId="14" fontId="9" fillId="34" borderId="16" xfId="0" applyNumberFormat="1" applyFont="1" applyFill="1" applyBorder="1" applyAlignment="1">
      <alignment vertical="center" wrapText="1"/>
    </xf>
    <xf numFmtId="0" fontId="9" fillId="34" borderId="16"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66" fillId="34" borderId="16" xfId="0" applyFont="1" applyFill="1" applyBorder="1" applyAlignment="1">
      <alignment wrapText="1"/>
    </xf>
    <xf numFmtId="0" fontId="66" fillId="0" borderId="10" xfId="0" applyFont="1" applyFill="1" applyBorder="1" applyAlignment="1">
      <alignment horizontal="center" vertical="center" wrapText="1"/>
    </xf>
    <xf numFmtId="0" fontId="66" fillId="34" borderId="24" xfId="0" applyFont="1" applyFill="1" applyBorder="1" applyAlignment="1">
      <alignment wrapText="1"/>
    </xf>
    <xf numFmtId="0" fontId="9" fillId="34" borderId="14" xfId="0" applyFont="1" applyFill="1" applyBorder="1" applyAlignment="1">
      <alignment horizontal="center" vertical="center" wrapText="1"/>
    </xf>
    <xf numFmtId="0" fontId="66" fillId="34" borderId="16" xfId="0" applyFont="1" applyFill="1" applyBorder="1" applyAlignment="1">
      <alignment horizontal="center" wrapText="1"/>
    </xf>
    <xf numFmtId="0" fontId="66" fillId="34" borderId="24" xfId="0" applyFont="1" applyFill="1" applyBorder="1" applyAlignment="1">
      <alignment horizontal="center" wrapText="1"/>
    </xf>
    <xf numFmtId="181" fontId="8" fillId="34" borderId="16" xfId="0" applyNumberFormat="1" applyFont="1" applyFill="1" applyBorder="1" applyAlignment="1">
      <alignment horizontal="right" vertical="center"/>
    </xf>
    <xf numFmtId="181" fontId="8" fillId="34" borderId="16" xfId="0" applyNumberFormat="1" applyFont="1" applyFill="1" applyBorder="1" applyAlignment="1">
      <alignment vertical="center"/>
    </xf>
    <xf numFmtId="181" fontId="8" fillId="0" borderId="16" xfId="0" applyNumberFormat="1" applyFont="1" applyFill="1" applyBorder="1" applyAlignment="1">
      <alignment horizontal="right" vertical="center"/>
    </xf>
    <xf numFmtId="181" fontId="8" fillId="0" borderId="16" xfId="0" applyNumberFormat="1" applyFont="1" applyFill="1" applyBorder="1" applyAlignment="1">
      <alignment vertical="center"/>
    </xf>
    <xf numFmtId="181" fontId="8" fillId="34" borderId="24" xfId="0" applyNumberFormat="1" applyFont="1" applyFill="1" applyBorder="1" applyAlignment="1">
      <alignment horizontal="right" vertical="center"/>
    </xf>
    <xf numFmtId="181" fontId="8" fillId="0" borderId="24" xfId="0" applyNumberFormat="1" applyFont="1" applyFill="1" applyBorder="1" applyAlignment="1">
      <alignment vertical="center"/>
    </xf>
    <xf numFmtId="0" fontId="10" fillId="34" borderId="16" xfId="0" applyFont="1" applyFill="1" applyBorder="1" applyAlignment="1">
      <alignment horizontal="justify" vertical="center"/>
    </xf>
    <xf numFmtId="0" fontId="60" fillId="0" borderId="16" xfId="0" applyFont="1" applyFill="1" applyBorder="1" applyAlignment="1">
      <alignment vertical="center" wrapText="1"/>
    </xf>
    <xf numFmtId="0" fontId="60" fillId="34" borderId="16" xfId="0" applyFont="1" applyFill="1" applyBorder="1" applyAlignment="1">
      <alignment vertical="center" wrapText="1"/>
    </xf>
    <xf numFmtId="0" fontId="10" fillId="0" borderId="16" xfId="0" applyFont="1" applyFill="1" applyBorder="1" applyAlignment="1">
      <alignment horizontal="justify" vertical="center"/>
    </xf>
    <xf numFmtId="0" fontId="67" fillId="0" borderId="16" xfId="0" applyFont="1" applyBorder="1" applyAlignment="1">
      <alignment vertical="center" wrapText="1"/>
    </xf>
    <xf numFmtId="0" fontId="67" fillId="0" borderId="16" xfId="0" applyFont="1" applyBorder="1" applyAlignment="1">
      <alignment horizontal="left" vertical="center"/>
    </xf>
    <xf numFmtId="0" fontId="67" fillId="0" borderId="16" xfId="0" applyFont="1" applyBorder="1" applyAlignment="1">
      <alignment vertical="center"/>
    </xf>
    <xf numFmtId="0" fontId="60" fillId="0" borderId="16" xfId="0" applyFont="1" applyBorder="1" applyAlignment="1">
      <alignment vertical="center"/>
    </xf>
    <xf numFmtId="0" fontId="10" fillId="0" borderId="16" xfId="0" applyFont="1" applyFill="1" applyBorder="1" applyAlignment="1">
      <alignment horizontal="left" vertical="center" wrapText="1"/>
    </xf>
    <xf numFmtId="0" fontId="67" fillId="0" borderId="16" xfId="0" applyFont="1" applyBorder="1" applyAlignment="1">
      <alignment horizontal="left" vertical="center" wrapText="1"/>
    </xf>
    <xf numFmtId="0" fontId="10" fillId="0" borderId="16" xfId="0" applyFont="1" applyFill="1" applyBorder="1" applyAlignment="1">
      <alignment horizontal="justify" vertical="justify" wrapText="1"/>
    </xf>
    <xf numFmtId="0" fontId="10" fillId="0" borderId="16" xfId="0" applyFont="1" applyFill="1" applyBorder="1" applyAlignment="1">
      <alignment horizontal="justify" vertical="center" wrapText="1"/>
    </xf>
    <xf numFmtId="0" fontId="60" fillId="0" borderId="16" xfId="0" applyFont="1" applyFill="1" applyBorder="1" applyAlignment="1">
      <alignment horizontal="justify" vertical="center" wrapText="1"/>
    </xf>
    <xf numFmtId="0" fontId="60" fillId="0" borderId="16" xfId="0" applyFont="1" applyBorder="1" applyAlignment="1">
      <alignment horizontal="justify" vertical="center" wrapText="1"/>
    </xf>
    <xf numFmtId="0" fontId="67" fillId="34" borderId="16" xfId="0" applyFont="1" applyFill="1" applyBorder="1" applyAlignment="1">
      <alignment horizontal="justify" vertical="center" wrapText="1"/>
    </xf>
    <xf numFmtId="0" fontId="10" fillId="34" borderId="16" xfId="0" applyFont="1" applyFill="1" applyBorder="1" applyAlignment="1">
      <alignment vertical="center" wrapText="1"/>
    </xf>
    <xf numFmtId="0" fontId="67" fillId="35" borderId="16" xfId="0" applyFont="1" applyFill="1" applyBorder="1" applyAlignment="1">
      <alignment horizontal="justify" vertical="center" wrapText="1"/>
    </xf>
    <xf numFmtId="0" fontId="10" fillId="34" borderId="16" xfId="0" applyFont="1" applyFill="1" applyBorder="1" applyAlignment="1">
      <alignment horizontal="left" vertical="center" wrapText="1"/>
    </xf>
    <xf numFmtId="0" fontId="10" fillId="34" borderId="16" xfId="0" applyFont="1" applyFill="1" applyBorder="1" applyAlignment="1">
      <alignment horizontal="justify" vertical="center" wrapText="1"/>
    </xf>
    <xf numFmtId="0" fontId="67" fillId="34" borderId="16" xfId="0" applyFont="1" applyFill="1" applyBorder="1" applyAlignment="1">
      <alignment vertical="center" wrapText="1"/>
    </xf>
    <xf numFmtId="0" fontId="67" fillId="34" borderId="16" xfId="0" applyFont="1" applyFill="1" applyBorder="1" applyAlignment="1">
      <alignment wrapText="1"/>
    </xf>
    <xf numFmtId="0" fontId="60" fillId="0" borderId="16" xfId="0" applyFont="1" applyBorder="1" applyAlignment="1">
      <alignment horizontal="left" vertical="center" wrapText="1" indent="1"/>
    </xf>
    <xf numFmtId="0" fontId="60" fillId="0" borderId="16" xfId="0" applyFont="1" applyBorder="1" applyAlignment="1">
      <alignment wrapText="1"/>
    </xf>
    <xf numFmtId="0" fontId="60" fillId="34" borderId="16" xfId="0" applyFont="1" applyFill="1" applyBorder="1" applyAlignment="1">
      <alignment horizontal="left" vertical="center" wrapText="1"/>
    </xf>
    <xf numFmtId="0" fontId="60" fillId="34" borderId="24" xfId="0" applyFont="1" applyFill="1" applyBorder="1" applyAlignment="1">
      <alignment horizontal="left" vertical="center" wrapText="1"/>
    </xf>
    <xf numFmtId="0" fontId="60" fillId="0" borderId="16" xfId="0" applyFont="1" applyBorder="1" applyAlignment="1">
      <alignment horizontal="justify" vertical="center"/>
    </xf>
    <xf numFmtId="0" fontId="60" fillId="0" borderId="16" xfId="0" applyFont="1" applyBorder="1" applyAlignment="1">
      <alignment horizontal="left" vertical="top" wrapText="1"/>
    </xf>
    <xf numFmtId="0" fontId="10" fillId="0" borderId="16" xfId="0" applyFont="1" applyBorder="1" applyAlignment="1">
      <alignment vertical="center" wrapText="1"/>
    </xf>
    <xf numFmtId="0" fontId="10" fillId="0" borderId="16" xfId="0" applyFont="1" applyFill="1" applyBorder="1" applyAlignment="1">
      <alignment vertical="center" wrapText="1"/>
    </xf>
    <xf numFmtId="0" fontId="65" fillId="34" borderId="10" xfId="0" applyFont="1" applyFill="1" applyBorder="1" applyAlignment="1">
      <alignment horizontal="center" wrapText="1"/>
    </xf>
    <xf numFmtId="0" fontId="65" fillId="34" borderId="15" xfId="0" applyFont="1" applyFill="1" applyBorder="1" applyAlignment="1">
      <alignment horizontal="center" wrapText="1"/>
    </xf>
    <xf numFmtId="0" fontId="6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19" xfId="0" applyFill="1" applyBorder="1" applyAlignment="1">
      <alignment vertical="center" wrapText="1"/>
    </xf>
    <xf numFmtId="0" fontId="0" fillId="0" borderId="0"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19" xfId="0" applyFill="1" applyBorder="1" applyAlignment="1">
      <alignment horizontal="center" wrapText="1"/>
    </xf>
    <xf numFmtId="0" fontId="0" fillId="0" borderId="0"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68" fillId="0" borderId="17" xfId="0" applyFont="1" applyBorder="1" applyAlignment="1">
      <alignment horizontal="center" vertical="center" wrapText="1"/>
    </xf>
    <xf numFmtId="0" fontId="57" fillId="0" borderId="16" xfId="0" applyFont="1" applyFill="1" applyBorder="1" applyAlignment="1">
      <alignment horizontal="center" vertical="center" wrapText="1"/>
    </xf>
    <xf numFmtId="0" fontId="57" fillId="0" borderId="16"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itagui.gov.co" TargetMode="External" /><Relationship Id="rId2" Type="http://schemas.openxmlformats.org/officeDocument/2006/relationships/hyperlink" Target="mailto:julian.jaramillo@itagui.gov.co%20%20//%205404090%20EXT%202012" TargetMode="External" /><Relationship Id="rId3" Type="http://schemas.openxmlformats.org/officeDocument/2006/relationships/hyperlink" Target="mailto:julian.jaramillo@itagui.gov.co%20%20//%205404090%20EXT%202012" TargetMode="External" /><Relationship Id="rId4" Type="http://schemas.openxmlformats.org/officeDocument/2006/relationships/hyperlink" Target="mailto:julian.jaramillo@itagui.gov.co%20%20//%205404090%20EXT%202012"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426"/>
  <sheetViews>
    <sheetView tabSelected="1" zoomScale="80" zoomScaleNormal="80" zoomScalePageLayoutView="80" workbookViewId="0" topLeftCell="A1">
      <selection activeCell="E9" sqref="E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2.42187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9" t="s">
        <v>20</v>
      </c>
    </row>
    <row r="3" ht="15">
      <c r="B3" s="9"/>
    </row>
    <row r="4" ht="15.75" thickBot="1">
      <c r="B4" s="9" t="s">
        <v>0</v>
      </c>
    </row>
    <row r="5" spans="2:9" ht="15">
      <c r="B5" s="4" t="s">
        <v>1</v>
      </c>
      <c r="C5" s="5" t="s">
        <v>27</v>
      </c>
      <c r="F5" s="211" t="s">
        <v>25</v>
      </c>
      <c r="G5" s="212"/>
      <c r="H5" s="212"/>
      <c r="I5" s="213"/>
    </row>
    <row r="6" spans="2:9" ht="15">
      <c r="B6" s="2" t="s">
        <v>2</v>
      </c>
      <c r="C6" s="3" t="s">
        <v>549</v>
      </c>
      <c r="F6" s="214"/>
      <c r="G6" s="215"/>
      <c r="H6" s="215"/>
      <c r="I6" s="216"/>
    </row>
    <row r="7" spans="2:9" ht="15">
      <c r="B7" s="2" t="s">
        <v>3</v>
      </c>
      <c r="C7" s="6" t="s">
        <v>550</v>
      </c>
      <c r="F7" s="214"/>
      <c r="G7" s="215"/>
      <c r="H7" s="215"/>
      <c r="I7" s="216"/>
    </row>
    <row r="8" spans="2:9" ht="15">
      <c r="B8" s="2" t="s">
        <v>16</v>
      </c>
      <c r="C8" s="7" t="s">
        <v>551</v>
      </c>
      <c r="F8" s="214"/>
      <c r="G8" s="215"/>
      <c r="H8" s="215"/>
      <c r="I8" s="216"/>
    </row>
    <row r="9" spans="2:9" ht="312" customHeight="1">
      <c r="B9" s="2" t="s">
        <v>19</v>
      </c>
      <c r="C9" s="13" t="s">
        <v>28</v>
      </c>
      <c r="F9" s="217"/>
      <c r="G9" s="218"/>
      <c r="H9" s="218"/>
      <c r="I9" s="219"/>
    </row>
    <row r="10" spans="2:9" ht="409.5" customHeight="1">
      <c r="B10" s="14" t="s">
        <v>4</v>
      </c>
      <c r="C10" s="3" t="s">
        <v>29</v>
      </c>
      <c r="F10" s="12"/>
      <c r="G10" s="12"/>
      <c r="H10" s="12"/>
      <c r="I10" s="12"/>
    </row>
    <row r="11" spans="2:9" ht="15">
      <c r="B11" s="2" t="s">
        <v>5</v>
      </c>
      <c r="C11" s="15" t="s">
        <v>30</v>
      </c>
      <c r="F11" s="220" t="s">
        <v>24</v>
      </c>
      <c r="G11" s="221"/>
      <c r="H11" s="221"/>
      <c r="I11" s="222"/>
    </row>
    <row r="12" spans="2:9" ht="15">
      <c r="B12" s="2" t="s">
        <v>21</v>
      </c>
      <c r="C12" s="11">
        <f>H266</f>
        <v>157295295804</v>
      </c>
      <c r="F12" s="223"/>
      <c r="G12" s="224"/>
      <c r="H12" s="224"/>
      <c r="I12" s="225"/>
    </row>
    <row r="13" spans="2:9" ht="30">
      <c r="B13" s="2" t="s">
        <v>22</v>
      </c>
      <c r="C13" s="11">
        <f>650*737717</f>
        <v>479516050</v>
      </c>
      <c r="F13" s="223"/>
      <c r="G13" s="224"/>
      <c r="H13" s="224"/>
      <c r="I13" s="225"/>
    </row>
    <row r="14" spans="2:9" ht="30">
      <c r="B14" s="2" t="s">
        <v>23</v>
      </c>
      <c r="C14" s="11">
        <f>C13*10%</f>
        <v>47951605</v>
      </c>
      <c r="F14" s="223"/>
      <c r="G14" s="224"/>
      <c r="H14" s="224"/>
      <c r="I14" s="225"/>
    </row>
    <row r="15" spans="2:9" ht="30.75" thickBot="1">
      <c r="B15" s="10" t="s">
        <v>18</v>
      </c>
      <c r="C15" s="8">
        <v>42766</v>
      </c>
      <c r="F15" s="226"/>
      <c r="G15" s="227"/>
      <c r="H15" s="227"/>
      <c r="I15" s="228"/>
    </row>
    <row r="17" ht="15.75" thickBot="1">
      <c r="B17" s="9" t="s">
        <v>15</v>
      </c>
    </row>
    <row r="18" spans="2:12" ht="75" customHeight="1">
      <c r="B18" s="33" t="s">
        <v>26</v>
      </c>
      <c r="C18" s="34" t="s">
        <v>6</v>
      </c>
      <c r="D18" s="34" t="s">
        <v>17</v>
      </c>
      <c r="E18" s="34" t="s">
        <v>7</v>
      </c>
      <c r="F18" s="34" t="s">
        <v>8</v>
      </c>
      <c r="G18" s="34" t="s">
        <v>9</v>
      </c>
      <c r="H18" s="34" t="s">
        <v>10</v>
      </c>
      <c r="I18" s="34" t="s">
        <v>11</v>
      </c>
      <c r="J18" s="34" t="s">
        <v>12</v>
      </c>
      <c r="K18" s="34" t="s">
        <v>13</v>
      </c>
      <c r="L18" s="35" t="s">
        <v>14</v>
      </c>
    </row>
    <row r="19" spans="2:12" ht="58.5" customHeight="1">
      <c r="B19" s="127" t="s">
        <v>552</v>
      </c>
      <c r="C19" s="178" t="s">
        <v>35</v>
      </c>
      <c r="D19" s="145" t="s">
        <v>273</v>
      </c>
      <c r="E19" s="128" t="s">
        <v>274</v>
      </c>
      <c r="F19" s="128" t="s">
        <v>36</v>
      </c>
      <c r="G19" s="128" t="s">
        <v>37</v>
      </c>
      <c r="H19" s="16">
        <v>2700000</v>
      </c>
      <c r="I19" s="129">
        <f>H19</f>
        <v>2700000</v>
      </c>
      <c r="J19" s="128" t="s">
        <v>32</v>
      </c>
      <c r="K19" s="128" t="s">
        <v>38</v>
      </c>
      <c r="L19" s="130" t="s">
        <v>39</v>
      </c>
    </row>
    <row r="20" spans="2:12" ht="57.75" customHeight="1">
      <c r="B20" s="127" t="s">
        <v>40</v>
      </c>
      <c r="C20" s="180" t="s">
        <v>90</v>
      </c>
      <c r="D20" s="145" t="s">
        <v>273</v>
      </c>
      <c r="E20" s="128" t="s">
        <v>42</v>
      </c>
      <c r="F20" s="128" t="s">
        <v>96</v>
      </c>
      <c r="G20" s="128" t="s">
        <v>43</v>
      </c>
      <c r="H20" s="17">
        <v>22000000</v>
      </c>
      <c r="I20" s="129">
        <f aca="true" t="shared" si="0" ref="I20:I31">H20</f>
        <v>22000000</v>
      </c>
      <c r="J20" s="128" t="s">
        <v>32</v>
      </c>
      <c r="K20" s="128" t="s">
        <v>38</v>
      </c>
      <c r="L20" s="130" t="s">
        <v>39</v>
      </c>
    </row>
    <row r="21" spans="2:12" ht="77.25" customHeight="1">
      <c r="B21" s="127" t="s">
        <v>98</v>
      </c>
      <c r="C21" s="135" t="s">
        <v>97</v>
      </c>
      <c r="D21" s="107" t="s">
        <v>44</v>
      </c>
      <c r="E21" s="107" t="s">
        <v>42</v>
      </c>
      <c r="F21" s="107" t="s">
        <v>36</v>
      </c>
      <c r="G21" s="107" t="s">
        <v>43</v>
      </c>
      <c r="H21" s="19">
        <v>56000000</v>
      </c>
      <c r="I21" s="129">
        <f t="shared" si="0"/>
        <v>56000000</v>
      </c>
      <c r="J21" s="128" t="s">
        <v>32</v>
      </c>
      <c r="K21" s="128" t="s">
        <v>38</v>
      </c>
      <c r="L21" s="62" t="s">
        <v>45</v>
      </c>
    </row>
    <row r="22" spans="2:12" ht="51">
      <c r="B22" s="127">
        <v>27112312</v>
      </c>
      <c r="C22" s="181" t="s">
        <v>46</v>
      </c>
      <c r="D22" s="107" t="s">
        <v>44</v>
      </c>
      <c r="E22" s="107" t="s">
        <v>42</v>
      </c>
      <c r="F22" s="107" t="s">
        <v>36</v>
      </c>
      <c r="G22" s="107" t="s">
        <v>47</v>
      </c>
      <c r="H22" s="17">
        <v>600000</v>
      </c>
      <c r="I22" s="129">
        <f t="shared" si="0"/>
        <v>600000</v>
      </c>
      <c r="J22" s="128" t="s">
        <v>32</v>
      </c>
      <c r="K22" s="128" t="s">
        <v>38</v>
      </c>
      <c r="L22" s="62" t="s">
        <v>45</v>
      </c>
    </row>
    <row r="23" spans="2:12" ht="59.25" customHeight="1">
      <c r="B23" s="127" t="s">
        <v>88</v>
      </c>
      <c r="C23" s="135" t="s">
        <v>594</v>
      </c>
      <c r="D23" s="107" t="s">
        <v>44</v>
      </c>
      <c r="E23" s="107" t="s">
        <v>48</v>
      </c>
      <c r="F23" s="107" t="s">
        <v>96</v>
      </c>
      <c r="G23" s="107" t="s">
        <v>49</v>
      </c>
      <c r="H23" s="17">
        <v>16000000</v>
      </c>
      <c r="I23" s="129">
        <f t="shared" si="0"/>
        <v>16000000</v>
      </c>
      <c r="J23" s="128" t="s">
        <v>32</v>
      </c>
      <c r="K23" s="128" t="s">
        <v>38</v>
      </c>
      <c r="L23" s="62" t="s">
        <v>45</v>
      </c>
    </row>
    <row r="24" spans="2:12" ht="54" customHeight="1">
      <c r="B24" s="127" t="s">
        <v>553</v>
      </c>
      <c r="C24" s="182" t="s">
        <v>93</v>
      </c>
      <c r="D24" s="107" t="s">
        <v>44</v>
      </c>
      <c r="E24" s="107" t="s">
        <v>188</v>
      </c>
      <c r="F24" s="107" t="s">
        <v>36</v>
      </c>
      <c r="G24" s="107" t="s">
        <v>94</v>
      </c>
      <c r="H24" s="19">
        <v>1700000</v>
      </c>
      <c r="I24" s="129">
        <f t="shared" si="0"/>
        <v>1700000</v>
      </c>
      <c r="J24" s="128" t="s">
        <v>32</v>
      </c>
      <c r="K24" s="128" t="s">
        <v>38</v>
      </c>
      <c r="L24" s="62" t="s">
        <v>45</v>
      </c>
    </row>
    <row r="25" spans="2:12" ht="57" customHeight="1">
      <c r="B25" s="127">
        <v>82101500</v>
      </c>
      <c r="C25" s="181" t="s">
        <v>52</v>
      </c>
      <c r="D25" s="107" t="s">
        <v>44</v>
      </c>
      <c r="E25" s="107" t="s">
        <v>53</v>
      </c>
      <c r="F25" s="107" t="s">
        <v>36</v>
      </c>
      <c r="G25" s="107" t="s">
        <v>51</v>
      </c>
      <c r="H25" s="19">
        <v>20000000</v>
      </c>
      <c r="I25" s="129">
        <f t="shared" si="0"/>
        <v>20000000</v>
      </c>
      <c r="J25" s="128" t="s">
        <v>32</v>
      </c>
      <c r="K25" s="128" t="s">
        <v>38</v>
      </c>
      <c r="L25" s="62" t="s">
        <v>45</v>
      </c>
    </row>
    <row r="26" spans="2:12" ht="51">
      <c r="B26" s="127">
        <v>72154066</v>
      </c>
      <c r="C26" s="183" t="s">
        <v>54</v>
      </c>
      <c r="D26" s="145" t="s">
        <v>41</v>
      </c>
      <c r="E26" s="128" t="s">
        <v>42</v>
      </c>
      <c r="F26" s="128" t="s">
        <v>95</v>
      </c>
      <c r="G26" s="128" t="s">
        <v>51</v>
      </c>
      <c r="H26" s="17">
        <v>3000000</v>
      </c>
      <c r="I26" s="129">
        <f t="shared" si="0"/>
        <v>3000000</v>
      </c>
      <c r="J26" s="128" t="s">
        <v>32</v>
      </c>
      <c r="K26" s="128" t="s">
        <v>38</v>
      </c>
      <c r="L26" s="130" t="s">
        <v>39</v>
      </c>
    </row>
    <row r="27" spans="2:12" ht="59.25" customHeight="1">
      <c r="B27" s="63">
        <v>93151502</v>
      </c>
      <c r="C27" s="137" t="s">
        <v>101</v>
      </c>
      <c r="D27" s="21" t="s">
        <v>273</v>
      </c>
      <c r="E27" s="107" t="s">
        <v>99</v>
      </c>
      <c r="F27" s="107" t="s">
        <v>55</v>
      </c>
      <c r="G27" s="107" t="s">
        <v>51</v>
      </c>
      <c r="H27" s="19">
        <v>56000000</v>
      </c>
      <c r="I27" s="129">
        <f t="shared" si="0"/>
        <v>56000000</v>
      </c>
      <c r="J27" s="128" t="s">
        <v>32</v>
      </c>
      <c r="K27" s="128" t="s">
        <v>38</v>
      </c>
      <c r="L27" s="130" t="s">
        <v>45</v>
      </c>
    </row>
    <row r="28" spans="2:12" ht="63.75">
      <c r="B28" s="127">
        <v>80101600</v>
      </c>
      <c r="C28" s="178" t="s">
        <v>56</v>
      </c>
      <c r="D28" s="145" t="s">
        <v>273</v>
      </c>
      <c r="E28" s="128" t="s">
        <v>50</v>
      </c>
      <c r="F28" s="128" t="s">
        <v>100</v>
      </c>
      <c r="G28" s="128" t="s">
        <v>31</v>
      </c>
      <c r="H28" s="16">
        <v>13000000</v>
      </c>
      <c r="I28" s="129">
        <f t="shared" si="0"/>
        <v>13000000</v>
      </c>
      <c r="J28" s="128" t="s">
        <v>32</v>
      </c>
      <c r="K28" s="128" t="s">
        <v>38</v>
      </c>
      <c r="L28" s="130" t="s">
        <v>57</v>
      </c>
    </row>
    <row r="29" spans="2:12" ht="63.75">
      <c r="B29" s="127">
        <v>80101505</v>
      </c>
      <c r="C29" s="178" t="s">
        <v>58</v>
      </c>
      <c r="D29" s="145" t="s">
        <v>273</v>
      </c>
      <c r="E29" s="128" t="s">
        <v>50</v>
      </c>
      <c r="F29" s="128" t="s">
        <v>100</v>
      </c>
      <c r="G29" s="128" t="s">
        <v>31</v>
      </c>
      <c r="H29" s="16">
        <v>17000000</v>
      </c>
      <c r="I29" s="129">
        <f t="shared" si="0"/>
        <v>17000000</v>
      </c>
      <c r="J29" s="128" t="s">
        <v>32</v>
      </c>
      <c r="K29" s="128" t="s">
        <v>38</v>
      </c>
      <c r="L29" s="130" t="s">
        <v>57</v>
      </c>
    </row>
    <row r="30" spans="2:12" ht="63.75">
      <c r="B30" s="63">
        <v>93151502</v>
      </c>
      <c r="C30" s="184" t="s">
        <v>60</v>
      </c>
      <c r="D30" s="23" t="s">
        <v>59</v>
      </c>
      <c r="E30" s="24" t="s">
        <v>50</v>
      </c>
      <c r="F30" s="128" t="s">
        <v>100</v>
      </c>
      <c r="G30" s="128" t="s">
        <v>31</v>
      </c>
      <c r="H30" s="16">
        <v>50000000</v>
      </c>
      <c r="I30" s="129">
        <f t="shared" si="0"/>
        <v>50000000</v>
      </c>
      <c r="J30" s="128" t="s">
        <v>32</v>
      </c>
      <c r="K30" s="128" t="s">
        <v>38</v>
      </c>
      <c r="L30" s="130" t="s">
        <v>57</v>
      </c>
    </row>
    <row r="31" spans="2:12" ht="51">
      <c r="B31" s="63" t="s">
        <v>61</v>
      </c>
      <c r="C31" s="184" t="s">
        <v>62</v>
      </c>
      <c r="D31" s="23" t="s">
        <v>59</v>
      </c>
      <c r="E31" s="24" t="s">
        <v>50</v>
      </c>
      <c r="F31" s="128" t="s">
        <v>100</v>
      </c>
      <c r="G31" s="128" t="s">
        <v>31</v>
      </c>
      <c r="H31" s="17">
        <v>80503500</v>
      </c>
      <c r="I31" s="129">
        <f t="shared" si="0"/>
        <v>80503500</v>
      </c>
      <c r="J31" s="128" t="s">
        <v>32</v>
      </c>
      <c r="K31" s="128" t="s">
        <v>38</v>
      </c>
      <c r="L31" s="130" t="s">
        <v>39</v>
      </c>
    </row>
    <row r="32" spans="2:12" ht="51">
      <c r="B32" s="127">
        <v>80101505</v>
      </c>
      <c r="C32" s="185" t="s">
        <v>275</v>
      </c>
      <c r="D32" s="145" t="s">
        <v>63</v>
      </c>
      <c r="E32" s="133" t="s">
        <v>53</v>
      </c>
      <c r="F32" s="107" t="s">
        <v>34</v>
      </c>
      <c r="G32" s="107" t="s">
        <v>47</v>
      </c>
      <c r="H32" s="19">
        <v>250000000</v>
      </c>
      <c r="I32" s="20">
        <v>250000000</v>
      </c>
      <c r="J32" s="128" t="s">
        <v>32</v>
      </c>
      <c r="K32" s="128" t="s">
        <v>38</v>
      </c>
      <c r="L32" s="130" t="s">
        <v>45</v>
      </c>
    </row>
    <row r="33" spans="2:12" ht="45">
      <c r="B33" s="123" t="s">
        <v>89</v>
      </c>
      <c r="C33" s="201" t="s">
        <v>74</v>
      </c>
      <c r="D33" s="80" t="s">
        <v>75</v>
      </c>
      <c r="E33" s="96" t="s">
        <v>76</v>
      </c>
      <c r="F33" s="96" t="s">
        <v>34</v>
      </c>
      <c r="G33" s="96" t="s">
        <v>31</v>
      </c>
      <c r="H33" s="140">
        <v>20000000</v>
      </c>
      <c r="I33" s="36">
        <f aca="true" t="shared" si="1" ref="I33:I40">H33</f>
        <v>20000000</v>
      </c>
      <c r="J33" s="96" t="s">
        <v>32</v>
      </c>
      <c r="K33" s="96" t="s">
        <v>77</v>
      </c>
      <c r="L33" s="131" t="s">
        <v>78</v>
      </c>
    </row>
    <row r="34" spans="2:12" ht="45">
      <c r="B34" s="123">
        <v>80121700</v>
      </c>
      <c r="C34" s="188" t="s">
        <v>79</v>
      </c>
      <c r="D34" s="80" t="s">
        <v>80</v>
      </c>
      <c r="E34" s="96" t="s">
        <v>276</v>
      </c>
      <c r="F34" s="96" t="s">
        <v>34</v>
      </c>
      <c r="G34" s="96" t="s">
        <v>31</v>
      </c>
      <c r="H34" s="140">
        <v>100000000</v>
      </c>
      <c r="I34" s="36">
        <f t="shared" si="1"/>
        <v>100000000</v>
      </c>
      <c r="J34" s="96" t="s">
        <v>32</v>
      </c>
      <c r="K34" s="96" t="s">
        <v>38</v>
      </c>
      <c r="L34" s="131" t="s">
        <v>81</v>
      </c>
    </row>
    <row r="35" spans="2:12" ht="63.75">
      <c r="B35" s="123">
        <v>80121700</v>
      </c>
      <c r="C35" s="201" t="s">
        <v>82</v>
      </c>
      <c r="D35" s="80" t="s">
        <v>80</v>
      </c>
      <c r="E35" s="96" t="s">
        <v>276</v>
      </c>
      <c r="F35" s="96" t="s">
        <v>34</v>
      </c>
      <c r="G35" s="96" t="s">
        <v>31</v>
      </c>
      <c r="H35" s="140">
        <v>151800000</v>
      </c>
      <c r="I35" s="36">
        <f t="shared" si="1"/>
        <v>151800000</v>
      </c>
      <c r="J35" s="96" t="s">
        <v>32</v>
      </c>
      <c r="K35" s="96" t="s">
        <v>38</v>
      </c>
      <c r="L35" s="131" t="s">
        <v>81</v>
      </c>
    </row>
    <row r="36" spans="2:12" ht="45">
      <c r="B36" s="123">
        <v>80121700</v>
      </c>
      <c r="C36" s="188" t="s">
        <v>83</v>
      </c>
      <c r="D36" s="80" t="s">
        <v>80</v>
      </c>
      <c r="E36" s="96">
        <v>10</v>
      </c>
      <c r="F36" s="96" t="s">
        <v>34</v>
      </c>
      <c r="G36" s="96" t="s">
        <v>31</v>
      </c>
      <c r="H36" s="140">
        <v>50000000</v>
      </c>
      <c r="I36" s="36">
        <f t="shared" si="1"/>
        <v>50000000</v>
      </c>
      <c r="J36" s="96" t="s">
        <v>32</v>
      </c>
      <c r="K36" s="96" t="s">
        <v>38</v>
      </c>
      <c r="L36" s="131" t="s">
        <v>81</v>
      </c>
    </row>
    <row r="37" spans="2:12" ht="45">
      <c r="B37" s="123">
        <v>80121700</v>
      </c>
      <c r="C37" s="188" t="s">
        <v>83</v>
      </c>
      <c r="D37" s="80" t="s">
        <v>80</v>
      </c>
      <c r="E37" s="96">
        <v>10</v>
      </c>
      <c r="F37" s="96" t="s">
        <v>34</v>
      </c>
      <c r="G37" s="96" t="s">
        <v>31</v>
      </c>
      <c r="H37" s="140">
        <v>50000000</v>
      </c>
      <c r="I37" s="36">
        <f t="shared" si="1"/>
        <v>50000000</v>
      </c>
      <c r="J37" s="96" t="s">
        <v>32</v>
      </c>
      <c r="K37" s="96" t="s">
        <v>38</v>
      </c>
      <c r="L37" s="131" t="s">
        <v>81</v>
      </c>
    </row>
    <row r="38" spans="2:12" ht="45">
      <c r="B38" s="123">
        <v>80111601</v>
      </c>
      <c r="C38" s="137" t="s">
        <v>84</v>
      </c>
      <c r="D38" s="96" t="s">
        <v>85</v>
      </c>
      <c r="E38" s="96">
        <v>11</v>
      </c>
      <c r="F38" s="96" t="s">
        <v>34</v>
      </c>
      <c r="G38" s="96" t="s">
        <v>31</v>
      </c>
      <c r="H38" s="140">
        <v>80000000</v>
      </c>
      <c r="I38" s="36">
        <f t="shared" si="1"/>
        <v>80000000</v>
      </c>
      <c r="J38" s="96" t="s">
        <v>32</v>
      </c>
      <c r="K38" s="96" t="s">
        <v>38</v>
      </c>
      <c r="L38" s="131" t="s">
        <v>81</v>
      </c>
    </row>
    <row r="39" spans="2:12" ht="45">
      <c r="B39" s="123">
        <v>81131500</v>
      </c>
      <c r="C39" s="137" t="s">
        <v>86</v>
      </c>
      <c r="D39" s="96" t="s">
        <v>85</v>
      </c>
      <c r="E39" s="96" t="s">
        <v>277</v>
      </c>
      <c r="F39" s="96" t="s">
        <v>34</v>
      </c>
      <c r="G39" s="96" t="s">
        <v>31</v>
      </c>
      <c r="H39" s="140">
        <v>73500000</v>
      </c>
      <c r="I39" s="140">
        <f t="shared" si="1"/>
        <v>73500000</v>
      </c>
      <c r="J39" s="96" t="s">
        <v>32</v>
      </c>
      <c r="K39" s="96" t="s">
        <v>38</v>
      </c>
      <c r="L39" s="131" t="s">
        <v>81</v>
      </c>
    </row>
    <row r="40" spans="2:12" ht="51.75">
      <c r="B40" s="123">
        <v>80101600</v>
      </c>
      <c r="C40" s="198" t="s">
        <v>87</v>
      </c>
      <c r="D40" s="96" t="s">
        <v>85</v>
      </c>
      <c r="E40" s="96">
        <v>11</v>
      </c>
      <c r="F40" s="96" t="s">
        <v>34</v>
      </c>
      <c r="G40" s="96" t="s">
        <v>31</v>
      </c>
      <c r="H40" s="140">
        <v>300000000</v>
      </c>
      <c r="I40" s="140">
        <f t="shared" si="1"/>
        <v>300000000</v>
      </c>
      <c r="J40" s="96" t="s">
        <v>32</v>
      </c>
      <c r="K40" s="96" t="s">
        <v>38</v>
      </c>
      <c r="L40" s="131" t="s">
        <v>81</v>
      </c>
    </row>
    <row r="41" spans="2:12" ht="68.25" customHeight="1">
      <c r="B41" s="64">
        <v>80101505</v>
      </c>
      <c r="C41" s="135" t="s">
        <v>102</v>
      </c>
      <c r="D41" s="42" t="s">
        <v>260</v>
      </c>
      <c r="E41" s="136" t="s">
        <v>103</v>
      </c>
      <c r="F41" s="136" t="s">
        <v>104</v>
      </c>
      <c r="G41" s="136" t="s">
        <v>31</v>
      </c>
      <c r="H41" s="43">
        <v>4800000000</v>
      </c>
      <c r="I41" s="43">
        <v>4800000000</v>
      </c>
      <c r="J41" s="136" t="s">
        <v>32</v>
      </c>
      <c r="K41" s="44" t="s">
        <v>77</v>
      </c>
      <c r="L41" s="131" t="s">
        <v>105</v>
      </c>
    </row>
    <row r="42" spans="2:12" ht="62.25" customHeight="1">
      <c r="B42" s="64" t="s">
        <v>106</v>
      </c>
      <c r="C42" s="135" t="s">
        <v>107</v>
      </c>
      <c r="D42" s="42" t="s">
        <v>260</v>
      </c>
      <c r="E42" s="136" t="s">
        <v>261</v>
      </c>
      <c r="F42" s="136" t="s">
        <v>96</v>
      </c>
      <c r="G42" s="136" t="s">
        <v>31</v>
      </c>
      <c r="H42" s="43">
        <v>684964000</v>
      </c>
      <c r="I42" s="43">
        <f>H42</f>
        <v>684964000</v>
      </c>
      <c r="J42" s="136" t="s">
        <v>32</v>
      </c>
      <c r="K42" s="136" t="s">
        <v>77</v>
      </c>
      <c r="L42" s="65" t="s">
        <v>108</v>
      </c>
    </row>
    <row r="43" spans="2:12" ht="99" customHeight="1">
      <c r="B43" s="64">
        <v>80101510</v>
      </c>
      <c r="C43" s="137" t="s">
        <v>109</v>
      </c>
      <c r="D43" s="42" t="s">
        <v>273</v>
      </c>
      <c r="E43" s="136" t="s">
        <v>33</v>
      </c>
      <c r="F43" s="136" t="s">
        <v>34</v>
      </c>
      <c r="G43" s="136" t="s">
        <v>31</v>
      </c>
      <c r="H43" s="43">
        <v>25000000</v>
      </c>
      <c r="I43" s="43">
        <v>25000000</v>
      </c>
      <c r="J43" s="136" t="s">
        <v>32</v>
      </c>
      <c r="K43" s="136" t="s">
        <v>77</v>
      </c>
      <c r="L43" s="138" t="s">
        <v>110</v>
      </c>
    </row>
    <row r="44" spans="2:12" ht="72" customHeight="1">
      <c r="B44" s="64">
        <v>81111509</v>
      </c>
      <c r="C44" s="137" t="s">
        <v>111</v>
      </c>
      <c r="D44" s="42" t="s">
        <v>273</v>
      </c>
      <c r="E44" s="136" t="s">
        <v>33</v>
      </c>
      <c r="F44" s="136" t="s">
        <v>34</v>
      </c>
      <c r="G44" s="136" t="s">
        <v>31</v>
      </c>
      <c r="H44" s="43">
        <v>10000000</v>
      </c>
      <c r="I44" s="43">
        <v>10000000</v>
      </c>
      <c r="J44" s="136" t="s">
        <v>32</v>
      </c>
      <c r="K44" s="136" t="s">
        <v>77</v>
      </c>
      <c r="L44" s="138" t="s">
        <v>108</v>
      </c>
    </row>
    <row r="45" spans="2:12" ht="65.25" customHeight="1">
      <c r="B45" s="64">
        <v>80131702</v>
      </c>
      <c r="C45" s="135" t="s">
        <v>112</v>
      </c>
      <c r="D45" s="42" t="s">
        <v>278</v>
      </c>
      <c r="E45" s="136" t="s">
        <v>113</v>
      </c>
      <c r="F45" s="136" t="s">
        <v>114</v>
      </c>
      <c r="G45" s="136" t="s">
        <v>31</v>
      </c>
      <c r="H45" s="43">
        <v>500000000</v>
      </c>
      <c r="I45" s="43">
        <v>500000000</v>
      </c>
      <c r="J45" s="44" t="s">
        <v>32</v>
      </c>
      <c r="K45" s="44" t="s">
        <v>77</v>
      </c>
      <c r="L45" s="138" t="s">
        <v>115</v>
      </c>
    </row>
    <row r="46" spans="2:12" ht="65.25" customHeight="1">
      <c r="B46" s="64">
        <v>80161800</v>
      </c>
      <c r="C46" s="135" t="s">
        <v>116</v>
      </c>
      <c r="D46" s="42" t="s">
        <v>273</v>
      </c>
      <c r="E46" s="136" t="s">
        <v>261</v>
      </c>
      <c r="F46" s="136" t="s">
        <v>262</v>
      </c>
      <c r="G46" s="136" t="s">
        <v>31</v>
      </c>
      <c r="H46" s="43">
        <v>550000000</v>
      </c>
      <c r="I46" s="43">
        <v>550000000</v>
      </c>
      <c r="J46" s="136" t="s">
        <v>117</v>
      </c>
      <c r="K46" s="136" t="s">
        <v>77</v>
      </c>
      <c r="L46" s="138" t="s">
        <v>115</v>
      </c>
    </row>
    <row r="47" spans="2:12" ht="55.5" customHeight="1">
      <c r="B47" s="64">
        <v>80101505</v>
      </c>
      <c r="C47" s="135" t="s">
        <v>118</v>
      </c>
      <c r="D47" s="42" t="s">
        <v>273</v>
      </c>
      <c r="E47" s="136" t="s">
        <v>33</v>
      </c>
      <c r="F47" s="136" t="s">
        <v>34</v>
      </c>
      <c r="G47" s="136" t="s">
        <v>31</v>
      </c>
      <c r="H47" s="45">
        <v>2100000000</v>
      </c>
      <c r="I47" s="45">
        <v>2100000000</v>
      </c>
      <c r="J47" s="136" t="s">
        <v>32</v>
      </c>
      <c r="K47" s="136" t="s">
        <v>77</v>
      </c>
      <c r="L47" s="138" t="s">
        <v>119</v>
      </c>
    </row>
    <row r="48" spans="2:12" ht="57.75" customHeight="1">
      <c r="B48" s="64">
        <v>81112200</v>
      </c>
      <c r="C48" s="135" t="s">
        <v>595</v>
      </c>
      <c r="D48" s="42" t="s">
        <v>273</v>
      </c>
      <c r="E48" s="44" t="s">
        <v>120</v>
      </c>
      <c r="F48" s="136" t="s">
        <v>34</v>
      </c>
      <c r="G48" s="136" t="s">
        <v>31</v>
      </c>
      <c r="H48" s="43">
        <v>20000000</v>
      </c>
      <c r="I48" s="43">
        <v>20000000</v>
      </c>
      <c r="J48" s="136" t="s">
        <v>32</v>
      </c>
      <c r="K48" s="136" t="s">
        <v>77</v>
      </c>
      <c r="L48" s="138" t="s">
        <v>108</v>
      </c>
    </row>
    <row r="49" spans="2:12" ht="75">
      <c r="B49" s="64">
        <v>90141600</v>
      </c>
      <c r="C49" s="201" t="s">
        <v>263</v>
      </c>
      <c r="D49" s="46" t="s">
        <v>260</v>
      </c>
      <c r="E49" s="47" t="s">
        <v>188</v>
      </c>
      <c r="F49" s="96" t="s">
        <v>121</v>
      </c>
      <c r="G49" s="101" t="s">
        <v>31</v>
      </c>
      <c r="H49" s="58">
        <v>52510375</v>
      </c>
      <c r="I49" s="48">
        <f>H49</f>
        <v>52510375</v>
      </c>
      <c r="J49" s="96" t="s">
        <v>32</v>
      </c>
      <c r="K49" s="96" t="s">
        <v>38</v>
      </c>
      <c r="L49" s="75" t="s">
        <v>122</v>
      </c>
    </row>
    <row r="50" spans="2:12" ht="75">
      <c r="B50" s="64">
        <v>90141600</v>
      </c>
      <c r="C50" s="201" t="s">
        <v>264</v>
      </c>
      <c r="D50" s="46" t="s">
        <v>260</v>
      </c>
      <c r="E50" s="47" t="s">
        <v>188</v>
      </c>
      <c r="F50" s="96" t="s">
        <v>121</v>
      </c>
      <c r="G50" s="96" t="s">
        <v>31</v>
      </c>
      <c r="H50" s="58">
        <v>89513913</v>
      </c>
      <c r="I50" s="48">
        <f>H50</f>
        <v>89513913</v>
      </c>
      <c r="J50" s="96" t="s">
        <v>32</v>
      </c>
      <c r="K50" s="96" t="s">
        <v>38</v>
      </c>
      <c r="L50" s="75" t="s">
        <v>122</v>
      </c>
    </row>
    <row r="51" spans="2:12" s="59" customFormat="1" ht="89.25">
      <c r="B51" s="64">
        <v>90141600</v>
      </c>
      <c r="C51" s="201" t="s">
        <v>265</v>
      </c>
      <c r="D51" s="46" t="s">
        <v>266</v>
      </c>
      <c r="E51" s="47" t="s">
        <v>267</v>
      </c>
      <c r="F51" s="96" t="s">
        <v>268</v>
      </c>
      <c r="G51" s="96" t="s">
        <v>271</v>
      </c>
      <c r="H51" s="58">
        <v>3700000000</v>
      </c>
      <c r="I51" s="48">
        <f>H51</f>
        <v>3700000000</v>
      </c>
      <c r="J51" s="96" t="s">
        <v>32</v>
      </c>
      <c r="K51" s="96" t="s">
        <v>38</v>
      </c>
      <c r="L51" s="75" t="s">
        <v>122</v>
      </c>
    </row>
    <row r="52" spans="2:12" s="59" customFormat="1" ht="75">
      <c r="B52" s="64">
        <v>90141600</v>
      </c>
      <c r="C52" s="201" t="s">
        <v>269</v>
      </c>
      <c r="D52" s="46" t="s">
        <v>85</v>
      </c>
      <c r="E52" s="47" t="s">
        <v>272</v>
      </c>
      <c r="F52" s="96" t="s">
        <v>96</v>
      </c>
      <c r="G52" s="96" t="s">
        <v>270</v>
      </c>
      <c r="H52" s="58">
        <v>5000000000</v>
      </c>
      <c r="I52" s="48">
        <f>H52</f>
        <v>5000000000</v>
      </c>
      <c r="J52" s="96" t="s">
        <v>32</v>
      </c>
      <c r="K52" s="96" t="s">
        <v>38</v>
      </c>
      <c r="L52" s="75" t="s">
        <v>122</v>
      </c>
    </row>
    <row r="53" spans="2:12" ht="75">
      <c r="B53" s="64">
        <v>86101800</v>
      </c>
      <c r="C53" s="201" t="s">
        <v>123</v>
      </c>
      <c r="D53" s="96" t="s">
        <v>124</v>
      </c>
      <c r="E53" s="49" t="s">
        <v>125</v>
      </c>
      <c r="F53" s="96" t="s">
        <v>121</v>
      </c>
      <c r="G53" s="96" t="s">
        <v>31</v>
      </c>
      <c r="H53" s="48">
        <v>200000000</v>
      </c>
      <c r="I53" s="48">
        <v>200000000</v>
      </c>
      <c r="J53" s="96" t="s">
        <v>32</v>
      </c>
      <c r="K53" s="96" t="s">
        <v>38</v>
      </c>
      <c r="L53" s="75" t="s">
        <v>122</v>
      </c>
    </row>
    <row r="54" spans="2:12" ht="75">
      <c r="B54" s="64" t="s">
        <v>554</v>
      </c>
      <c r="C54" s="201" t="s">
        <v>126</v>
      </c>
      <c r="D54" s="96" t="s">
        <v>124</v>
      </c>
      <c r="E54" s="49" t="s">
        <v>125</v>
      </c>
      <c r="F54" s="96" t="s">
        <v>127</v>
      </c>
      <c r="G54" s="96" t="s">
        <v>128</v>
      </c>
      <c r="H54" s="48">
        <f>44508647+44000000</f>
        <v>88508647</v>
      </c>
      <c r="I54" s="48">
        <v>88508647</v>
      </c>
      <c r="J54" s="96" t="s">
        <v>32</v>
      </c>
      <c r="K54" s="96" t="s">
        <v>38</v>
      </c>
      <c r="L54" s="75" t="s">
        <v>122</v>
      </c>
    </row>
    <row r="55" spans="2:12" ht="169.5" customHeight="1">
      <c r="B55" s="71">
        <v>85121502</v>
      </c>
      <c r="C55" s="201" t="s">
        <v>130</v>
      </c>
      <c r="D55" s="125">
        <v>42736</v>
      </c>
      <c r="E55" s="144" t="s">
        <v>33</v>
      </c>
      <c r="F55" s="144" t="s">
        <v>131</v>
      </c>
      <c r="G55" s="144" t="s">
        <v>132</v>
      </c>
      <c r="H55" s="124">
        <v>90000000</v>
      </c>
      <c r="I55" s="124">
        <f>H55</f>
        <v>90000000</v>
      </c>
      <c r="J55" s="144" t="s">
        <v>133</v>
      </c>
      <c r="K55" s="96" t="s">
        <v>38</v>
      </c>
      <c r="L55" s="75" t="s">
        <v>134</v>
      </c>
    </row>
    <row r="56" spans="2:12" ht="93.75" customHeight="1">
      <c r="B56" s="71">
        <v>85121502</v>
      </c>
      <c r="C56" s="201" t="s">
        <v>135</v>
      </c>
      <c r="D56" s="125">
        <v>42736</v>
      </c>
      <c r="E56" s="144" t="s">
        <v>33</v>
      </c>
      <c r="F56" s="144" t="s">
        <v>131</v>
      </c>
      <c r="G56" s="144" t="s">
        <v>132</v>
      </c>
      <c r="H56" s="74">
        <v>1922218903</v>
      </c>
      <c r="I56" s="124">
        <f>H56</f>
        <v>1922218903</v>
      </c>
      <c r="J56" s="144" t="s">
        <v>133</v>
      </c>
      <c r="K56" s="96" t="s">
        <v>38</v>
      </c>
      <c r="L56" s="75" t="s">
        <v>134</v>
      </c>
    </row>
    <row r="57" spans="2:12" ht="63.75">
      <c r="B57" s="71">
        <v>85121502</v>
      </c>
      <c r="C57" s="201" t="s">
        <v>136</v>
      </c>
      <c r="D57" s="125">
        <v>42736</v>
      </c>
      <c r="E57" s="144" t="s">
        <v>33</v>
      </c>
      <c r="F57" s="144" t="s">
        <v>131</v>
      </c>
      <c r="G57" s="144" t="s">
        <v>137</v>
      </c>
      <c r="H57" s="124">
        <v>154497219</v>
      </c>
      <c r="I57" s="124">
        <v>154497219</v>
      </c>
      <c r="J57" s="144" t="s">
        <v>133</v>
      </c>
      <c r="K57" s="96" t="s">
        <v>38</v>
      </c>
      <c r="L57" s="75" t="s">
        <v>134</v>
      </c>
    </row>
    <row r="58" spans="2:12" ht="36.75" customHeight="1">
      <c r="B58" s="71">
        <v>85101707</v>
      </c>
      <c r="C58" s="201" t="s">
        <v>138</v>
      </c>
      <c r="D58" s="125">
        <v>42736</v>
      </c>
      <c r="E58" s="144" t="s">
        <v>76</v>
      </c>
      <c r="F58" s="144" t="s">
        <v>139</v>
      </c>
      <c r="G58" s="144" t="s">
        <v>140</v>
      </c>
      <c r="H58" s="124">
        <v>148907463</v>
      </c>
      <c r="I58" s="124">
        <v>148907463</v>
      </c>
      <c r="J58" s="144" t="s">
        <v>133</v>
      </c>
      <c r="K58" s="96" t="s">
        <v>38</v>
      </c>
      <c r="L58" s="75" t="s">
        <v>134</v>
      </c>
    </row>
    <row r="59" spans="2:12" ht="51">
      <c r="B59" s="71">
        <v>85101703</v>
      </c>
      <c r="C59" s="201" t="s">
        <v>141</v>
      </c>
      <c r="D59" s="125">
        <v>42736</v>
      </c>
      <c r="E59" s="144" t="s">
        <v>76</v>
      </c>
      <c r="F59" s="144" t="s">
        <v>131</v>
      </c>
      <c r="G59" s="144" t="s">
        <v>142</v>
      </c>
      <c r="H59" s="124">
        <v>37226865747</v>
      </c>
      <c r="I59" s="124">
        <v>37226865747</v>
      </c>
      <c r="J59" s="144" t="s">
        <v>133</v>
      </c>
      <c r="K59" s="96" t="s">
        <v>38</v>
      </c>
      <c r="L59" s="75" t="s">
        <v>134</v>
      </c>
    </row>
    <row r="60" spans="2:12" ht="30">
      <c r="B60" s="71">
        <v>85101707</v>
      </c>
      <c r="C60" s="201" t="s">
        <v>143</v>
      </c>
      <c r="D60" s="125">
        <v>42767</v>
      </c>
      <c r="E60" s="144" t="s">
        <v>144</v>
      </c>
      <c r="F60" s="144" t="s">
        <v>131</v>
      </c>
      <c r="G60" s="144" t="s">
        <v>145</v>
      </c>
      <c r="H60" s="124">
        <v>344337112</v>
      </c>
      <c r="I60" s="124">
        <v>344337112</v>
      </c>
      <c r="J60" s="144" t="s">
        <v>133</v>
      </c>
      <c r="K60" s="96" t="s">
        <v>38</v>
      </c>
      <c r="L60" s="75" t="s">
        <v>134</v>
      </c>
    </row>
    <row r="61" spans="2:12" ht="30">
      <c r="B61" s="71">
        <v>81161703</v>
      </c>
      <c r="C61" s="201" t="s">
        <v>146</v>
      </c>
      <c r="D61" s="125">
        <v>42736</v>
      </c>
      <c r="E61" s="144" t="s">
        <v>76</v>
      </c>
      <c r="F61" s="144" t="s">
        <v>131</v>
      </c>
      <c r="G61" s="144" t="s">
        <v>145</v>
      </c>
      <c r="H61" s="124">
        <v>16000000</v>
      </c>
      <c r="I61" s="124">
        <v>16000000</v>
      </c>
      <c r="J61" s="144" t="s">
        <v>133</v>
      </c>
      <c r="K61" s="96" t="s">
        <v>38</v>
      </c>
      <c r="L61" s="75" t="s">
        <v>134</v>
      </c>
    </row>
    <row r="62" spans="2:12" ht="163.5" customHeight="1">
      <c r="B62" s="71" t="s">
        <v>563</v>
      </c>
      <c r="C62" s="201" t="s">
        <v>147</v>
      </c>
      <c r="D62" s="125">
        <v>42736</v>
      </c>
      <c r="E62" s="144" t="s">
        <v>76</v>
      </c>
      <c r="F62" s="144" t="s">
        <v>148</v>
      </c>
      <c r="G62" s="144" t="s">
        <v>279</v>
      </c>
      <c r="H62" s="124">
        <v>1622522528</v>
      </c>
      <c r="I62" s="124">
        <v>1622522528</v>
      </c>
      <c r="J62" s="144" t="s">
        <v>133</v>
      </c>
      <c r="K62" s="96" t="s">
        <v>38</v>
      </c>
      <c r="L62" s="75" t="s">
        <v>150</v>
      </c>
    </row>
    <row r="63" spans="2:12" ht="76.5">
      <c r="B63" s="71" t="s">
        <v>564</v>
      </c>
      <c r="C63" s="201" t="s">
        <v>151</v>
      </c>
      <c r="D63" s="125">
        <v>42736</v>
      </c>
      <c r="E63" s="144" t="s">
        <v>76</v>
      </c>
      <c r="F63" s="144" t="s">
        <v>104</v>
      </c>
      <c r="G63" s="144" t="s">
        <v>279</v>
      </c>
      <c r="H63" s="124">
        <v>677477472</v>
      </c>
      <c r="I63" s="124">
        <v>677477472</v>
      </c>
      <c r="J63" s="144" t="s">
        <v>133</v>
      </c>
      <c r="K63" s="96" t="s">
        <v>38</v>
      </c>
      <c r="L63" s="75" t="s">
        <v>150</v>
      </c>
    </row>
    <row r="64" spans="2:12" ht="45">
      <c r="B64" s="71">
        <v>85101601</v>
      </c>
      <c r="C64" s="201" t="s">
        <v>152</v>
      </c>
      <c r="D64" s="125">
        <v>42750</v>
      </c>
      <c r="E64" s="144" t="s">
        <v>153</v>
      </c>
      <c r="F64" s="144" t="s">
        <v>131</v>
      </c>
      <c r="G64" s="144" t="s">
        <v>137</v>
      </c>
      <c r="H64" s="124">
        <v>28262400</v>
      </c>
      <c r="I64" s="124">
        <v>28262400</v>
      </c>
      <c r="J64" s="144" t="s">
        <v>133</v>
      </c>
      <c r="K64" s="96" t="s">
        <v>38</v>
      </c>
      <c r="L64" s="75" t="s">
        <v>154</v>
      </c>
    </row>
    <row r="65" spans="2:12" ht="45">
      <c r="B65" s="71" t="s">
        <v>155</v>
      </c>
      <c r="C65" s="201" t="s">
        <v>156</v>
      </c>
      <c r="D65" s="125">
        <v>42767</v>
      </c>
      <c r="E65" s="144" t="s">
        <v>144</v>
      </c>
      <c r="F65" s="144" t="s">
        <v>131</v>
      </c>
      <c r="G65" s="144" t="s">
        <v>137</v>
      </c>
      <c r="H65" s="124">
        <v>50000000</v>
      </c>
      <c r="I65" s="124">
        <v>50000000</v>
      </c>
      <c r="J65" s="144" t="s">
        <v>133</v>
      </c>
      <c r="K65" s="96" t="s">
        <v>38</v>
      </c>
      <c r="L65" s="75" t="s">
        <v>157</v>
      </c>
    </row>
    <row r="66" spans="2:12" ht="38.25">
      <c r="B66" s="71">
        <v>85151508</v>
      </c>
      <c r="C66" s="201" t="s">
        <v>158</v>
      </c>
      <c r="D66" s="125">
        <v>42401</v>
      </c>
      <c r="E66" s="144" t="s">
        <v>50</v>
      </c>
      <c r="F66" s="144" t="s">
        <v>159</v>
      </c>
      <c r="G66" s="144" t="s">
        <v>160</v>
      </c>
      <c r="H66" s="124">
        <v>170000000</v>
      </c>
      <c r="I66" s="124">
        <v>170000000</v>
      </c>
      <c r="J66" s="144" t="s">
        <v>133</v>
      </c>
      <c r="K66" s="96" t="s">
        <v>38</v>
      </c>
      <c r="L66" s="75" t="s">
        <v>161</v>
      </c>
    </row>
    <row r="67" spans="2:12" ht="96.75" customHeight="1">
      <c r="B67" s="71" t="s">
        <v>565</v>
      </c>
      <c r="C67" s="201" t="s">
        <v>162</v>
      </c>
      <c r="D67" s="125">
        <v>42767</v>
      </c>
      <c r="E67" s="144" t="s">
        <v>163</v>
      </c>
      <c r="F67" s="144" t="s">
        <v>164</v>
      </c>
      <c r="G67" s="144" t="s">
        <v>137</v>
      </c>
      <c r="H67" s="124">
        <v>17000000</v>
      </c>
      <c r="I67" s="124">
        <v>17000000</v>
      </c>
      <c r="J67" s="144" t="s">
        <v>133</v>
      </c>
      <c r="K67" s="96" t="s">
        <v>38</v>
      </c>
      <c r="L67" s="75" t="s">
        <v>280</v>
      </c>
    </row>
    <row r="68" spans="2:12" ht="45">
      <c r="B68" s="71" t="s">
        <v>165</v>
      </c>
      <c r="C68" s="201" t="s">
        <v>166</v>
      </c>
      <c r="D68" s="125">
        <v>42767</v>
      </c>
      <c r="E68" s="144" t="s">
        <v>144</v>
      </c>
      <c r="F68" s="144" t="s">
        <v>131</v>
      </c>
      <c r="G68" s="144" t="s">
        <v>137</v>
      </c>
      <c r="H68" s="124">
        <v>30057600</v>
      </c>
      <c r="I68" s="124">
        <v>30057600</v>
      </c>
      <c r="J68" s="144" t="s">
        <v>133</v>
      </c>
      <c r="K68" s="96" t="s">
        <v>38</v>
      </c>
      <c r="L68" s="75" t="s">
        <v>281</v>
      </c>
    </row>
    <row r="69" spans="2:12" ht="63.75">
      <c r="B69" s="71" t="s">
        <v>566</v>
      </c>
      <c r="C69" s="201" t="s">
        <v>167</v>
      </c>
      <c r="D69" s="125">
        <v>42767</v>
      </c>
      <c r="E69" s="144" t="s">
        <v>168</v>
      </c>
      <c r="F69" s="144" t="s">
        <v>131</v>
      </c>
      <c r="G69" s="144" t="s">
        <v>137</v>
      </c>
      <c r="H69" s="124">
        <v>65497397</v>
      </c>
      <c r="I69" s="124">
        <v>65497397</v>
      </c>
      <c r="J69" s="144" t="s">
        <v>133</v>
      </c>
      <c r="K69" s="96" t="s">
        <v>38</v>
      </c>
      <c r="L69" s="75" t="s">
        <v>280</v>
      </c>
    </row>
    <row r="70" spans="2:12" ht="38.25">
      <c r="B70" s="71" t="s">
        <v>567</v>
      </c>
      <c r="C70" s="201" t="s">
        <v>169</v>
      </c>
      <c r="D70" s="125">
        <v>42767</v>
      </c>
      <c r="E70" s="144">
        <v>10</v>
      </c>
      <c r="F70" s="144" t="s">
        <v>159</v>
      </c>
      <c r="G70" s="144" t="s">
        <v>137</v>
      </c>
      <c r="H70" s="124">
        <f>5958641+241229525+50000000+254702751+246751838+50000000</f>
        <v>848642755</v>
      </c>
      <c r="I70" s="124">
        <f>5958641+241229525+50000000+254702751+246751838+50000000</f>
        <v>848642755</v>
      </c>
      <c r="J70" s="144" t="s">
        <v>133</v>
      </c>
      <c r="K70" s="96" t="s">
        <v>38</v>
      </c>
      <c r="L70" s="75" t="s">
        <v>282</v>
      </c>
    </row>
    <row r="71" spans="2:12" ht="30">
      <c r="B71" s="71">
        <v>85131700</v>
      </c>
      <c r="C71" s="201" t="s">
        <v>170</v>
      </c>
      <c r="D71" s="125">
        <v>42736</v>
      </c>
      <c r="E71" s="144" t="s">
        <v>33</v>
      </c>
      <c r="F71" s="144" t="s">
        <v>131</v>
      </c>
      <c r="G71" s="144" t="s">
        <v>137</v>
      </c>
      <c r="H71" s="124">
        <v>400780444</v>
      </c>
      <c r="I71" s="124">
        <v>400780444</v>
      </c>
      <c r="J71" s="144" t="s">
        <v>133</v>
      </c>
      <c r="K71" s="96" t="s">
        <v>38</v>
      </c>
      <c r="L71" s="75" t="s">
        <v>282</v>
      </c>
    </row>
    <row r="72" spans="2:12" ht="38.25">
      <c r="B72" s="71">
        <v>85121500</v>
      </c>
      <c r="C72" s="201" t="s">
        <v>171</v>
      </c>
      <c r="D72" s="125">
        <v>42767</v>
      </c>
      <c r="E72" s="144" t="s">
        <v>168</v>
      </c>
      <c r="F72" s="144" t="s">
        <v>159</v>
      </c>
      <c r="G72" s="144" t="s">
        <v>160</v>
      </c>
      <c r="H72" s="124">
        <f>330000000+100000000+40000000</f>
        <v>470000000</v>
      </c>
      <c r="I72" s="124">
        <f>330000000+100000000+40000000</f>
        <v>470000000</v>
      </c>
      <c r="J72" s="144" t="s">
        <v>133</v>
      </c>
      <c r="K72" s="96" t="s">
        <v>38</v>
      </c>
      <c r="L72" s="75" t="s">
        <v>282</v>
      </c>
    </row>
    <row r="73" spans="2:12" ht="30">
      <c r="B73" s="71">
        <v>85101707</v>
      </c>
      <c r="C73" s="201" t="s">
        <v>172</v>
      </c>
      <c r="D73" s="125">
        <v>42750</v>
      </c>
      <c r="E73" s="144" t="s">
        <v>153</v>
      </c>
      <c r="F73" s="144" t="s">
        <v>131</v>
      </c>
      <c r="G73" s="144" t="s">
        <v>137</v>
      </c>
      <c r="H73" s="124">
        <v>30976000</v>
      </c>
      <c r="I73" s="124">
        <v>30976000</v>
      </c>
      <c r="J73" s="144" t="s">
        <v>133</v>
      </c>
      <c r="K73" s="96" t="s">
        <v>38</v>
      </c>
      <c r="L73" s="75" t="s">
        <v>282</v>
      </c>
    </row>
    <row r="74" spans="2:12" ht="45.75" customHeight="1">
      <c r="B74" s="71">
        <v>85111600</v>
      </c>
      <c r="C74" s="201" t="s">
        <v>173</v>
      </c>
      <c r="D74" s="125">
        <v>42826</v>
      </c>
      <c r="E74" s="144" t="s">
        <v>125</v>
      </c>
      <c r="F74" s="144" t="s">
        <v>174</v>
      </c>
      <c r="G74" s="144" t="s">
        <v>149</v>
      </c>
      <c r="H74" s="124">
        <v>50000000</v>
      </c>
      <c r="I74" s="124">
        <v>50000000</v>
      </c>
      <c r="J74" s="144" t="s">
        <v>133</v>
      </c>
      <c r="K74" s="96" t="s">
        <v>38</v>
      </c>
      <c r="L74" s="75" t="s">
        <v>282</v>
      </c>
    </row>
    <row r="75" spans="2:12" ht="63.75">
      <c r="B75" s="71">
        <v>85111600</v>
      </c>
      <c r="C75" s="201" t="s">
        <v>175</v>
      </c>
      <c r="D75" s="125">
        <v>42826</v>
      </c>
      <c r="E75" s="144" t="s">
        <v>176</v>
      </c>
      <c r="F75" s="144" t="s">
        <v>174</v>
      </c>
      <c r="G75" s="144" t="s">
        <v>149</v>
      </c>
      <c r="H75" s="124">
        <v>50000000</v>
      </c>
      <c r="I75" s="124">
        <v>50000000</v>
      </c>
      <c r="J75" s="144" t="s">
        <v>133</v>
      </c>
      <c r="K75" s="96" t="s">
        <v>38</v>
      </c>
      <c r="L75" s="75" t="s">
        <v>282</v>
      </c>
    </row>
    <row r="76" spans="2:12" ht="38.25">
      <c r="B76" s="71" t="s">
        <v>555</v>
      </c>
      <c r="C76" s="201" t="s">
        <v>177</v>
      </c>
      <c r="D76" s="125">
        <v>42856</v>
      </c>
      <c r="E76" s="144" t="s">
        <v>176</v>
      </c>
      <c r="F76" s="144" t="s">
        <v>174</v>
      </c>
      <c r="G76" s="144" t="s">
        <v>149</v>
      </c>
      <c r="H76" s="124">
        <v>25000000</v>
      </c>
      <c r="I76" s="124">
        <v>25000000</v>
      </c>
      <c r="J76" s="144" t="s">
        <v>133</v>
      </c>
      <c r="K76" s="96" t="s">
        <v>38</v>
      </c>
      <c r="L76" s="75" t="s">
        <v>282</v>
      </c>
    </row>
    <row r="77" spans="2:12" ht="30">
      <c r="B77" s="71" t="s">
        <v>556</v>
      </c>
      <c r="C77" s="201" t="s">
        <v>178</v>
      </c>
      <c r="D77" s="125">
        <v>42826</v>
      </c>
      <c r="E77" s="144" t="s">
        <v>125</v>
      </c>
      <c r="F77" s="144" t="s">
        <v>174</v>
      </c>
      <c r="G77" s="144" t="s">
        <v>149</v>
      </c>
      <c r="H77" s="124">
        <v>51000000</v>
      </c>
      <c r="I77" s="124">
        <v>51000000</v>
      </c>
      <c r="J77" s="144" t="s">
        <v>133</v>
      </c>
      <c r="K77" s="96" t="s">
        <v>38</v>
      </c>
      <c r="L77" s="75" t="s">
        <v>282</v>
      </c>
    </row>
    <row r="78" spans="2:12" ht="38.25">
      <c r="B78" s="71" t="s">
        <v>557</v>
      </c>
      <c r="C78" s="201" t="s">
        <v>179</v>
      </c>
      <c r="D78" s="125">
        <v>42826</v>
      </c>
      <c r="E78" s="144" t="s">
        <v>125</v>
      </c>
      <c r="F78" s="144" t="s">
        <v>174</v>
      </c>
      <c r="G78" s="144" t="s">
        <v>149</v>
      </c>
      <c r="H78" s="124">
        <v>50000000</v>
      </c>
      <c r="I78" s="124">
        <v>50000000</v>
      </c>
      <c r="J78" s="144" t="s">
        <v>133</v>
      </c>
      <c r="K78" s="96" t="s">
        <v>38</v>
      </c>
      <c r="L78" s="75" t="s">
        <v>282</v>
      </c>
    </row>
    <row r="79" spans="2:12" ht="75.75" customHeight="1">
      <c r="B79" s="71" t="s">
        <v>558</v>
      </c>
      <c r="C79" s="201" t="s">
        <v>180</v>
      </c>
      <c r="D79" s="125">
        <v>42767</v>
      </c>
      <c r="E79" s="144" t="s">
        <v>144</v>
      </c>
      <c r="F79" s="144" t="s">
        <v>131</v>
      </c>
      <c r="G79" s="144" t="s">
        <v>137</v>
      </c>
      <c r="H79" s="124">
        <v>99713387</v>
      </c>
      <c r="I79" s="124">
        <v>99713387</v>
      </c>
      <c r="J79" s="144" t="s">
        <v>133</v>
      </c>
      <c r="K79" s="96" t="s">
        <v>38</v>
      </c>
      <c r="L79" s="66" t="s">
        <v>281</v>
      </c>
    </row>
    <row r="80" spans="2:12" ht="95.25" customHeight="1">
      <c r="B80" s="127">
        <v>85122201</v>
      </c>
      <c r="C80" s="186" t="s">
        <v>181</v>
      </c>
      <c r="D80" s="50" t="s">
        <v>80</v>
      </c>
      <c r="E80" s="134" t="s">
        <v>183</v>
      </c>
      <c r="F80" s="134" t="s">
        <v>184</v>
      </c>
      <c r="G80" s="128" t="s">
        <v>185</v>
      </c>
      <c r="H80" s="51">
        <v>26482500</v>
      </c>
      <c r="I80" s="51">
        <f aca="true" t="shared" si="2" ref="I80:I87">H80</f>
        <v>26482500</v>
      </c>
      <c r="J80" s="52" t="s">
        <v>32</v>
      </c>
      <c r="K80" s="53" t="s">
        <v>77</v>
      </c>
      <c r="L80" s="130" t="s">
        <v>283</v>
      </c>
    </row>
    <row r="81" spans="2:12" ht="74.25" customHeight="1">
      <c r="B81" s="127" t="s">
        <v>559</v>
      </c>
      <c r="C81" s="187" t="s">
        <v>186</v>
      </c>
      <c r="D81" s="54" t="s">
        <v>187</v>
      </c>
      <c r="E81" s="128" t="s">
        <v>188</v>
      </c>
      <c r="F81" s="134" t="s">
        <v>189</v>
      </c>
      <c r="G81" s="128" t="s">
        <v>185</v>
      </c>
      <c r="H81" s="51">
        <v>18000000</v>
      </c>
      <c r="I81" s="51">
        <f t="shared" si="2"/>
        <v>18000000</v>
      </c>
      <c r="J81" s="52" t="s">
        <v>32</v>
      </c>
      <c r="K81" s="53" t="s">
        <v>77</v>
      </c>
      <c r="L81" s="130" t="s">
        <v>283</v>
      </c>
    </row>
    <row r="82" spans="2:12" ht="66" customHeight="1">
      <c r="B82" s="127" t="s">
        <v>560</v>
      </c>
      <c r="C82" s="187" t="s">
        <v>190</v>
      </c>
      <c r="D82" s="54" t="s">
        <v>187</v>
      </c>
      <c r="E82" s="128" t="s">
        <v>188</v>
      </c>
      <c r="F82" s="134" t="s">
        <v>189</v>
      </c>
      <c r="G82" s="128" t="s">
        <v>185</v>
      </c>
      <c r="H82" s="55">
        <v>15000000</v>
      </c>
      <c r="I82" s="55">
        <f t="shared" si="2"/>
        <v>15000000</v>
      </c>
      <c r="J82" s="52" t="s">
        <v>32</v>
      </c>
      <c r="K82" s="128" t="s">
        <v>191</v>
      </c>
      <c r="L82" s="130" t="s">
        <v>283</v>
      </c>
    </row>
    <row r="83" spans="2:12" ht="51">
      <c r="B83" s="127" t="s">
        <v>192</v>
      </c>
      <c r="C83" s="187" t="s">
        <v>193</v>
      </c>
      <c r="D83" s="54" t="s">
        <v>187</v>
      </c>
      <c r="E83" s="128" t="s">
        <v>188</v>
      </c>
      <c r="F83" s="134" t="s">
        <v>189</v>
      </c>
      <c r="G83" s="128" t="s">
        <v>185</v>
      </c>
      <c r="H83" s="51">
        <v>35000000</v>
      </c>
      <c r="I83" s="51">
        <f t="shared" si="2"/>
        <v>35000000</v>
      </c>
      <c r="J83" s="52" t="s">
        <v>32</v>
      </c>
      <c r="K83" s="53" t="s">
        <v>77</v>
      </c>
      <c r="L83" s="130" t="s">
        <v>283</v>
      </c>
    </row>
    <row r="84" spans="2:12" ht="38.25">
      <c r="B84" s="127">
        <v>46181705</v>
      </c>
      <c r="C84" s="187" t="s">
        <v>194</v>
      </c>
      <c r="D84" s="54" t="s">
        <v>195</v>
      </c>
      <c r="E84" s="128" t="s">
        <v>188</v>
      </c>
      <c r="F84" s="134" t="s">
        <v>189</v>
      </c>
      <c r="G84" s="128" t="s">
        <v>185</v>
      </c>
      <c r="H84" s="51">
        <v>20000000</v>
      </c>
      <c r="I84" s="51">
        <f t="shared" si="2"/>
        <v>20000000</v>
      </c>
      <c r="J84" s="52" t="s">
        <v>32</v>
      </c>
      <c r="K84" s="53" t="s">
        <v>77</v>
      </c>
      <c r="L84" s="130" t="s">
        <v>283</v>
      </c>
    </row>
    <row r="85" spans="2:12" ht="68.25" customHeight="1">
      <c r="B85" s="127" t="s">
        <v>561</v>
      </c>
      <c r="C85" s="187" t="s">
        <v>196</v>
      </c>
      <c r="D85" s="54" t="s">
        <v>195</v>
      </c>
      <c r="E85" s="128" t="s">
        <v>188</v>
      </c>
      <c r="F85" s="134" t="s">
        <v>189</v>
      </c>
      <c r="G85" s="128" t="s">
        <v>185</v>
      </c>
      <c r="H85" s="51">
        <v>10000000</v>
      </c>
      <c r="I85" s="51">
        <f t="shared" si="2"/>
        <v>10000000</v>
      </c>
      <c r="J85" s="52" t="s">
        <v>32</v>
      </c>
      <c r="K85" s="53" t="s">
        <v>77</v>
      </c>
      <c r="L85" s="130" t="s">
        <v>283</v>
      </c>
    </row>
    <row r="86" spans="2:12" ht="38.25">
      <c r="B86" s="127">
        <v>56112104</v>
      </c>
      <c r="C86" s="187" t="s">
        <v>197</v>
      </c>
      <c r="D86" s="54" t="s">
        <v>198</v>
      </c>
      <c r="E86" s="128" t="s">
        <v>188</v>
      </c>
      <c r="F86" s="134" t="s">
        <v>189</v>
      </c>
      <c r="G86" s="128" t="s">
        <v>185</v>
      </c>
      <c r="H86" s="51">
        <v>25000000</v>
      </c>
      <c r="I86" s="51">
        <f t="shared" si="2"/>
        <v>25000000</v>
      </c>
      <c r="J86" s="52" t="s">
        <v>32</v>
      </c>
      <c r="K86" s="53" t="s">
        <v>77</v>
      </c>
      <c r="L86" s="130" t="s">
        <v>283</v>
      </c>
    </row>
    <row r="87" spans="2:12" ht="57.75" customHeight="1">
      <c r="B87" s="127">
        <v>80121700</v>
      </c>
      <c r="C87" s="187" t="s">
        <v>199</v>
      </c>
      <c r="D87" s="109">
        <v>42736</v>
      </c>
      <c r="E87" s="107" t="s">
        <v>168</v>
      </c>
      <c r="F87" s="107" t="s">
        <v>96</v>
      </c>
      <c r="G87" s="107" t="s">
        <v>200</v>
      </c>
      <c r="H87" s="56">
        <v>115000000</v>
      </c>
      <c r="I87" s="51">
        <f t="shared" si="2"/>
        <v>115000000</v>
      </c>
      <c r="J87" s="107" t="s">
        <v>32</v>
      </c>
      <c r="K87" s="107" t="s">
        <v>77</v>
      </c>
      <c r="L87" s="130" t="s">
        <v>284</v>
      </c>
    </row>
    <row r="88" spans="2:12" ht="110.25" customHeight="1">
      <c r="B88" s="132" t="s">
        <v>562</v>
      </c>
      <c r="C88" s="187" t="s">
        <v>201</v>
      </c>
      <c r="D88" s="73">
        <v>42767</v>
      </c>
      <c r="E88" s="141" t="s">
        <v>144</v>
      </c>
      <c r="F88" s="141" t="s">
        <v>96</v>
      </c>
      <c r="G88" s="141" t="s">
        <v>200</v>
      </c>
      <c r="H88" s="56">
        <v>1200000000</v>
      </c>
      <c r="I88" s="56">
        <v>1200000000</v>
      </c>
      <c r="J88" s="52" t="s">
        <v>32</v>
      </c>
      <c r="K88" s="52" t="s">
        <v>32</v>
      </c>
      <c r="L88" s="130" t="s">
        <v>284</v>
      </c>
    </row>
    <row r="89" spans="2:12" ht="51">
      <c r="B89" s="132" t="s">
        <v>568</v>
      </c>
      <c r="C89" s="187" t="s">
        <v>202</v>
      </c>
      <c r="D89" s="73">
        <v>42767</v>
      </c>
      <c r="E89" s="141" t="s">
        <v>144</v>
      </c>
      <c r="F89" s="141" t="s">
        <v>96</v>
      </c>
      <c r="G89" s="141" t="s">
        <v>200</v>
      </c>
      <c r="H89" s="76">
        <v>150000000</v>
      </c>
      <c r="I89" s="76">
        <v>150000000</v>
      </c>
      <c r="J89" s="52" t="s">
        <v>32</v>
      </c>
      <c r="K89" s="52" t="s">
        <v>32</v>
      </c>
      <c r="L89" s="130" t="s">
        <v>284</v>
      </c>
    </row>
    <row r="90" spans="2:12" ht="51">
      <c r="B90" s="132" t="s">
        <v>569</v>
      </c>
      <c r="C90" s="187" t="s">
        <v>288</v>
      </c>
      <c r="D90" s="109" t="s">
        <v>287</v>
      </c>
      <c r="E90" s="107" t="s">
        <v>203</v>
      </c>
      <c r="F90" s="107" t="s">
        <v>96</v>
      </c>
      <c r="G90" s="107" t="s">
        <v>200</v>
      </c>
      <c r="H90" s="56">
        <v>5000000</v>
      </c>
      <c r="I90" s="51">
        <v>5000000</v>
      </c>
      <c r="J90" s="107" t="s">
        <v>32</v>
      </c>
      <c r="K90" s="107" t="s">
        <v>32</v>
      </c>
      <c r="L90" s="130" t="s">
        <v>284</v>
      </c>
    </row>
    <row r="91" spans="2:12" ht="51">
      <c r="B91" s="127" t="s">
        <v>570</v>
      </c>
      <c r="C91" s="187" t="s">
        <v>204</v>
      </c>
      <c r="D91" s="50" t="s">
        <v>182</v>
      </c>
      <c r="E91" s="134" t="s">
        <v>183</v>
      </c>
      <c r="F91" s="134" t="s">
        <v>184</v>
      </c>
      <c r="G91" s="128" t="s">
        <v>185</v>
      </c>
      <c r="H91" s="51">
        <v>70167784</v>
      </c>
      <c r="I91" s="51">
        <v>70167784</v>
      </c>
      <c r="J91" s="52" t="s">
        <v>32</v>
      </c>
      <c r="K91" s="53" t="s">
        <v>77</v>
      </c>
      <c r="L91" s="130" t="s">
        <v>285</v>
      </c>
    </row>
    <row r="92" spans="2:12" ht="38.25">
      <c r="B92" s="127">
        <v>86111604</v>
      </c>
      <c r="C92" s="187" t="s">
        <v>207</v>
      </c>
      <c r="D92" s="54">
        <v>42736</v>
      </c>
      <c r="E92" s="128" t="s">
        <v>205</v>
      </c>
      <c r="F92" s="134" t="s">
        <v>208</v>
      </c>
      <c r="G92" s="128" t="s">
        <v>200</v>
      </c>
      <c r="H92" s="57">
        <v>250000000</v>
      </c>
      <c r="I92" s="57">
        <v>250000000</v>
      </c>
      <c r="J92" s="52" t="s">
        <v>32</v>
      </c>
      <c r="K92" s="53" t="s">
        <v>77</v>
      </c>
      <c r="L92" s="130" t="s">
        <v>286</v>
      </c>
    </row>
    <row r="93" spans="2:12" ht="51">
      <c r="B93" s="132">
        <v>80111707</v>
      </c>
      <c r="C93" s="187" t="s">
        <v>209</v>
      </c>
      <c r="D93" s="54" t="s">
        <v>210</v>
      </c>
      <c r="E93" s="134" t="s">
        <v>211</v>
      </c>
      <c r="F93" s="134" t="s">
        <v>164</v>
      </c>
      <c r="G93" s="134" t="s">
        <v>212</v>
      </c>
      <c r="H93" s="60">
        <v>25000000</v>
      </c>
      <c r="I93" s="60">
        <v>25000000</v>
      </c>
      <c r="J93" s="52" t="s">
        <v>32</v>
      </c>
      <c r="K93" s="53" t="s">
        <v>77</v>
      </c>
      <c r="L93" s="130" t="s">
        <v>229</v>
      </c>
    </row>
    <row r="94" spans="2:12" ht="58.5" customHeight="1">
      <c r="B94" s="132">
        <v>80131502</v>
      </c>
      <c r="C94" s="187" t="s">
        <v>213</v>
      </c>
      <c r="D94" s="54">
        <v>42767</v>
      </c>
      <c r="E94" s="134" t="s">
        <v>50</v>
      </c>
      <c r="F94" s="134" t="s">
        <v>96</v>
      </c>
      <c r="G94" s="134" t="s">
        <v>212</v>
      </c>
      <c r="H94" s="60">
        <v>800000000</v>
      </c>
      <c r="I94" s="60">
        <f>H94</f>
        <v>800000000</v>
      </c>
      <c r="J94" s="52" t="s">
        <v>32</v>
      </c>
      <c r="K94" s="53" t="s">
        <v>77</v>
      </c>
      <c r="L94" s="130" t="s">
        <v>230</v>
      </c>
    </row>
    <row r="95" spans="2:12" ht="57" customHeight="1">
      <c r="B95" s="132" t="s">
        <v>571</v>
      </c>
      <c r="C95" s="187" t="s">
        <v>228</v>
      </c>
      <c r="D95" s="54">
        <v>42767</v>
      </c>
      <c r="E95" s="134" t="s">
        <v>50</v>
      </c>
      <c r="F95" s="134" t="s">
        <v>214</v>
      </c>
      <c r="G95" s="134" t="s">
        <v>212</v>
      </c>
      <c r="H95" s="60">
        <v>450000000</v>
      </c>
      <c r="I95" s="60">
        <f aca="true" t="shared" si="3" ref="I95:I103">H95</f>
        <v>450000000</v>
      </c>
      <c r="J95" s="52" t="s">
        <v>32</v>
      </c>
      <c r="K95" s="53" t="s">
        <v>77</v>
      </c>
      <c r="L95" s="130" t="s">
        <v>230</v>
      </c>
    </row>
    <row r="96" spans="2:12" ht="60.75" customHeight="1">
      <c r="B96" s="132">
        <v>15101500</v>
      </c>
      <c r="C96" s="187" t="s">
        <v>215</v>
      </c>
      <c r="D96" s="54">
        <v>42767</v>
      </c>
      <c r="E96" s="134" t="s">
        <v>50</v>
      </c>
      <c r="F96" s="134" t="s">
        <v>216</v>
      </c>
      <c r="G96" s="134" t="s">
        <v>212</v>
      </c>
      <c r="H96" s="60">
        <v>250000000</v>
      </c>
      <c r="I96" s="60">
        <f t="shared" si="3"/>
        <v>250000000</v>
      </c>
      <c r="J96" s="52" t="s">
        <v>32</v>
      </c>
      <c r="K96" s="53" t="s">
        <v>77</v>
      </c>
      <c r="L96" s="130" t="s">
        <v>230</v>
      </c>
    </row>
    <row r="97" spans="2:12" ht="55.5" customHeight="1">
      <c r="B97" s="132" t="s">
        <v>572</v>
      </c>
      <c r="C97" s="187" t="s">
        <v>217</v>
      </c>
      <c r="D97" s="54" t="s">
        <v>218</v>
      </c>
      <c r="E97" s="134" t="s">
        <v>219</v>
      </c>
      <c r="F97" s="134" t="s">
        <v>214</v>
      </c>
      <c r="G97" s="134" t="s">
        <v>212</v>
      </c>
      <c r="H97" s="60">
        <v>1200000000</v>
      </c>
      <c r="I97" s="60">
        <f t="shared" si="3"/>
        <v>1200000000</v>
      </c>
      <c r="J97" s="52" t="s">
        <v>32</v>
      </c>
      <c r="K97" s="53" t="s">
        <v>77</v>
      </c>
      <c r="L97" s="130" t="s">
        <v>230</v>
      </c>
    </row>
    <row r="98" spans="2:12" ht="70.5" customHeight="1">
      <c r="B98" s="132">
        <v>81111800</v>
      </c>
      <c r="C98" s="187" t="s">
        <v>220</v>
      </c>
      <c r="D98" s="54">
        <v>42767</v>
      </c>
      <c r="E98" s="134" t="s">
        <v>50</v>
      </c>
      <c r="F98" s="134" t="s">
        <v>96</v>
      </c>
      <c r="G98" s="134" t="s">
        <v>212</v>
      </c>
      <c r="H98" s="60">
        <v>360000000</v>
      </c>
      <c r="I98" s="60">
        <f t="shared" si="3"/>
        <v>360000000</v>
      </c>
      <c r="J98" s="52" t="s">
        <v>32</v>
      </c>
      <c r="K98" s="53" t="s">
        <v>77</v>
      </c>
      <c r="L98" s="130" t="s">
        <v>230</v>
      </c>
    </row>
    <row r="99" spans="2:12" ht="153">
      <c r="B99" s="132" t="s">
        <v>573</v>
      </c>
      <c r="C99" s="187" t="s">
        <v>221</v>
      </c>
      <c r="D99" s="54">
        <v>42767</v>
      </c>
      <c r="E99" s="134" t="s">
        <v>44</v>
      </c>
      <c r="F99" s="134" t="s">
        <v>127</v>
      </c>
      <c r="G99" s="134" t="s">
        <v>212</v>
      </c>
      <c r="H99" s="60">
        <v>80000000</v>
      </c>
      <c r="I99" s="60">
        <f t="shared" si="3"/>
        <v>80000000</v>
      </c>
      <c r="J99" s="52" t="s">
        <v>32</v>
      </c>
      <c r="K99" s="53" t="s">
        <v>77</v>
      </c>
      <c r="L99" s="130" t="s">
        <v>230</v>
      </c>
    </row>
    <row r="100" spans="2:12" ht="54.75" customHeight="1">
      <c r="B100" s="132" t="s">
        <v>574</v>
      </c>
      <c r="C100" s="187" t="s">
        <v>222</v>
      </c>
      <c r="D100" s="54">
        <v>42736</v>
      </c>
      <c r="E100" s="134" t="s">
        <v>223</v>
      </c>
      <c r="F100" s="134" t="s">
        <v>96</v>
      </c>
      <c r="G100" s="134" t="s">
        <v>212</v>
      </c>
      <c r="H100" s="60">
        <v>16500000</v>
      </c>
      <c r="I100" s="60">
        <f t="shared" si="3"/>
        <v>16500000</v>
      </c>
      <c r="J100" s="52" t="s">
        <v>32</v>
      </c>
      <c r="K100" s="53" t="s">
        <v>77</v>
      </c>
      <c r="L100" s="130" t="s">
        <v>230</v>
      </c>
    </row>
    <row r="101" spans="2:12" ht="54.75" customHeight="1">
      <c r="B101" s="132" t="s">
        <v>575</v>
      </c>
      <c r="C101" s="187" t="s">
        <v>224</v>
      </c>
      <c r="D101" s="54" t="s">
        <v>260</v>
      </c>
      <c r="E101" s="134" t="s">
        <v>225</v>
      </c>
      <c r="F101" s="134" t="s">
        <v>131</v>
      </c>
      <c r="G101" s="134" t="s">
        <v>212</v>
      </c>
      <c r="H101" s="60">
        <v>70167784</v>
      </c>
      <c r="I101" s="60">
        <f t="shared" si="3"/>
        <v>70167784</v>
      </c>
      <c r="J101" s="52" t="s">
        <v>32</v>
      </c>
      <c r="K101" s="53" t="s">
        <v>77</v>
      </c>
      <c r="L101" s="130" t="s">
        <v>231</v>
      </c>
    </row>
    <row r="102" spans="2:12" ht="59.25" customHeight="1">
      <c r="B102" s="132" t="s">
        <v>576</v>
      </c>
      <c r="C102" s="187" t="s">
        <v>226</v>
      </c>
      <c r="D102" s="54" t="s">
        <v>80</v>
      </c>
      <c r="E102" s="134" t="s">
        <v>76</v>
      </c>
      <c r="F102" s="134" t="s">
        <v>206</v>
      </c>
      <c r="G102" s="134" t="s">
        <v>227</v>
      </c>
      <c r="H102" s="60">
        <f>2316392466+428627701</f>
        <v>2745020167</v>
      </c>
      <c r="I102" s="60">
        <f t="shared" si="3"/>
        <v>2745020167</v>
      </c>
      <c r="J102" s="52" t="s">
        <v>32</v>
      </c>
      <c r="K102" s="53" t="s">
        <v>77</v>
      </c>
      <c r="L102" s="142" t="s">
        <v>232</v>
      </c>
    </row>
    <row r="103" spans="2:12" ht="45.75" customHeight="1">
      <c r="B103" s="132">
        <v>86111604</v>
      </c>
      <c r="C103" s="187" t="s">
        <v>207</v>
      </c>
      <c r="D103" s="54" t="s">
        <v>260</v>
      </c>
      <c r="E103" s="134" t="s">
        <v>205</v>
      </c>
      <c r="F103" s="134" t="s">
        <v>208</v>
      </c>
      <c r="G103" s="134" t="s">
        <v>212</v>
      </c>
      <c r="H103" s="60">
        <v>250000000</v>
      </c>
      <c r="I103" s="60">
        <f t="shared" si="3"/>
        <v>250000000</v>
      </c>
      <c r="J103" s="52" t="s">
        <v>32</v>
      </c>
      <c r="K103" s="53" t="s">
        <v>77</v>
      </c>
      <c r="L103" s="142" t="s">
        <v>232</v>
      </c>
    </row>
    <row r="104" spans="2:12" ht="59.25" customHeight="1">
      <c r="B104" s="114">
        <v>72103302</v>
      </c>
      <c r="C104" s="135" t="s">
        <v>233</v>
      </c>
      <c r="D104" s="111" t="s">
        <v>292</v>
      </c>
      <c r="E104" s="110" t="s">
        <v>272</v>
      </c>
      <c r="F104" s="118" t="s">
        <v>216</v>
      </c>
      <c r="G104" s="134" t="s">
        <v>290</v>
      </c>
      <c r="H104" s="61">
        <v>300000000</v>
      </c>
      <c r="I104" s="61">
        <v>300000000</v>
      </c>
      <c r="J104" s="52" t="s">
        <v>32</v>
      </c>
      <c r="K104" s="53" t="s">
        <v>77</v>
      </c>
      <c r="L104" s="130" t="s">
        <v>289</v>
      </c>
    </row>
    <row r="105" spans="2:12" ht="51">
      <c r="B105" s="115" t="s">
        <v>577</v>
      </c>
      <c r="C105" s="202" t="s">
        <v>234</v>
      </c>
      <c r="D105" s="111" t="s">
        <v>293</v>
      </c>
      <c r="E105" s="110" t="s">
        <v>297</v>
      </c>
      <c r="F105" s="110" t="s">
        <v>127</v>
      </c>
      <c r="G105" s="134" t="s">
        <v>290</v>
      </c>
      <c r="H105" s="67">
        <v>300000000</v>
      </c>
      <c r="I105" s="67">
        <v>300000000</v>
      </c>
      <c r="J105" s="52" t="s">
        <v>32</v>
      </c>
      <c r="K105" s="53" t="s">
        <v>77</v>
      </c>
      <c r="L105" s="130" t="s">
        <v>289</v>
      </c>
    </row>
    <row r="106" spans="2:12" ht="57.75" customHeight="1">
      <c r="B106" s="114">
        <v>95111600</v>
      </c>
      <c r="C106" s="137" t="s">
        <v>235</v>
      </c>
      <c r="D106" s="111" t="s">
        <v>294</v>
      </c>
      <c r="E106" s="110" t="s">
        <v>176</v>
      </c>
      <c r="F106" s="110" t="s">
        <v>129</v>
      </c>
      <c r="G106" s="134" t="s">
        <v>290</v>
      </c>
      <c r="H106" s="67">
        <v>1500000000</v>
      </c>
      <c r="I106" s="67">
        <v>1500000000</v>
      </c>
      <c r="J106" s="52" t="s">
        <v>32</v>
      </c>
      <c r="K106" s="53" t="s">
        <v>77</v>
      </c>
      <c r="L106" s="130" t="s">
        <v>289</v>
      </c>
    </row>
    <row r="107" spans="2:12" ht="60.75" customHeight="1">
      <c r="B107" s="115">
        <v>53102700</v>
      </c>
      <c r="C107" s="137" t="s">
        <v>236</v>
      </c>
      <c r="D107" s="111" t="s">
        <v>293</v>
      </c>
      <c r="E107" s="110" t="s">
        <v>291</v>
      </c>
      <c r="F107" s="110" t="s">
        <v>237</v>
      </c>
      <c r="G107" s="134" t="s">
        <v>290</v>
      </c>
      <c r="H107" s="67">
        <v>450000000</v>
      </c>
      <c r="I107" s="67">
        <v>450000000</v>
      </c>
      <c r="J107" s="52" t="s">
        <v>32</v>
      </c>
      <c r="K107" s="53" t="s">
        <v>77</v>
      </c>
      <c r="L107" s="130" t="s">
        <v>289</v>
      </c>
    </row>
    <row r="108" spans="2:12" ht="54.75" customHeight="1">
      <c r="B108" s="115">
        <v>32131000</v>
      </c>
      <c r="C108" s="137" t="s">
        <v>238</v>
      </c>
      <c r="D108" s="111" t="s">
        <v>198</v>
      </c>
      <c r="E108" s="110" t="s">
        <v>296</v>
      </c>
      <c r="F108" s="110" t="s">
        <v>239</v>
      </c>
      <c r="G108" s="134" t="s">
        <v>290</v>
      </c>
      <c r="H108" s="67">
        <v>44000000</v>
      </c>
      <c r="I108" s="67">
        <v>44000000</v>
      </c>
      <c r="J108" s="52"/>
      <c r="K108" s="53" t="s">
        <v>77</v>
      </c>
      <c r="L108" s="130" t="s">
        <v>289</v>
      </c>
    </row>
    <row r="109" spans="2:12" ht="58.5" customHeight="1">
      <c r="B109" s="116">
        <v>251015</v>
      </c>
      <c r="C109" s="137" t="s">
        <v>240</v>
      </c>
      <c r="D109" s="111" t="s">
        <v>294</v>
      </c>
      <c r="E109" s="113" t="s">
        <v>297</v>
      </c>
      <c r="F109" s="110" t="s">
        <v>237</v>
      </c>
      <c r="G109" s="134" t="s">
        <v>290</v>
      </c>
      <c r="H109" s="67">
        <v>700000000</v>
      </c>
      <c r="I109" s="67">
        <v>700000000</v>
      </c>
      <c r="J109" s="52" t="s">
        <v>32</v>
      </c>
      <c r="K109" s="53" t="s">
        <v>77</v>
      </c>
      <c r="L109" s="130" t="s">
        <v>289</v>
      </c>
    </row>
    <row r="110" spans="2:12" ht="51">
      <c r="B110" s="114">
        <v>861320</v>
      </c>
      <c r="C110" s="137" t="s">
        <v>241</v>
      </c>
      <c r="D110" s="111" t="s">
        <v>198</v>
      </c>
      <c r="E110" s="110" t="s">
        <v>298</v>
      </c>
      <c r="F110" s="110" t="s">
        <v>268</v>
      </c>
      <c r="G110" s="134" t="s">
        <v>290</v>
      </c>
      <c r="H110" s="67">
        <v>260000000</v>
      </c>
      <c r="I110" s="67">
        <v>260000000</v>
      </c>
      <c r="J110" s="52" t="s">
        <v>32</v>
      </c>
      <c r="K110" s="53" t="s">
        <v>77</v>
      </c>
      <c r="L110" s="130" t="s">
        <v>289</v>
      </c>
    </row>
    <row r="111" spans="2:12" ht="51">
      <c r="B111" s="114">
        <v>861320</v>
      </c>
      <c r="C111" s="135" t="s">
        <v>243</v>
      </c>
      <c r="D111" s="111" t="s">
        <v>273</v>
      </c>
      <c r="E111" s="110" t="s">
        <v>299</v>
      </c>
      <c r="F111" s="110" t="s">
        <v>242</v>
      </c>
      <c r="G111" s="134" t="s">
        <v>290</v>
      </c>
      <c r="H111" s="67">
        <v>448000000</v>
      </c>
      <c r="I111" s="67">
        <v>448000000</v>
      </c>
      <c r="J111" s="52" t="s">
        <v>32</v>
      </c>
      <c r="K111" s="53" t="s">
        <v>77</v>
      </c>
      <c r="L111" s="130" t="s">
        <v>289</v>
      </c>
    </row>
    <row r="112" spans="2:12" ht="51">
      <c r="B112" s="114">
        <v>781415</v>
      </c>
      <c r="C112" s="137" t="s">
        <v>244</v>
      </c>
      <c r="D112" s="110" t="s">
        <v>295</v>
      </c>
      <c r="E112" s="110" t="s">
        <v>267</v>
      </c>
      <c r="F112" s="110" t="s">
        <v>247</v>
      </c>
      <c r="G112" s="134" t="s">
        <v>290</v>
      </c>
      <c r="H112" s="67">
        <v>22000000</v>
      </c>
      <c r="I112" s="67">
        <v>22000000</v>
      </c>
      <c r="J112" s="52" t="s">
        <v>32</v>
      </c>
      <c r="K112" s="53" t="s">
        <v>77</v>
      </c>
      <c r="L112" s="130" t="s">
        <v>289</v>
      </c>
    </row>
    <row r="113" spans="2:12" ht="51">
      <c r="B113" s="114">
        <v>441200</v>
      </c>
      <c r="C113" s="137" t="s">
        <v>245</v>
      </c>
      <c r="D113" s="111" t="s">
        <v>293</v>
      </c>
      <c r="E113" s="113" t="s">
        <v>188</v>
      </c>
      <c r="F113" s="110" t="s">
        <v>127</v>
      </c>
      <c r="G113" s="134" t="s">
        <v>290</v>
      </c>
      <c r="H113" s="61">
        <v>200000000</v>
      </c>
      <c r="I113" s="61">
        <v>200000000</v>
      </c>
      <c r="J113" s="52" t="s">
        <v>32</v>
      </c>
      <c r="K113" s="53" t="s">
        <v>77</v>
      </c>
      <c r="L113" s="130" t="s">
        <v>289</v>
      </c>
    </row>
    <row r="114" spans="2:12" ht="51">
      <c r="B114" s="114">
        <v>80111604</v>
      </c>
      <c r="C114" s="137" t="s">
        <v>246</v>
      </c>
      <c r="D114" s="111" t="s">
        <v>198</v>
      </c>
      <c r="E114" s="110" t="s">
        <v>99</v>
      </c>
      <c r="F114" s="110" t="s">
        <v>247</v>
      </c>
      <c r="G114" s="134" t="s">
        <v>290</v>
      </c>
      <c r="H114" s="61">
        <v>700000000</v>
      </c>
      <c r="I114" s="61">
        <v>700000000</v>
      </c>
      <c r="J114" s="52" t="s">
        <v>32</v>
      </c>
      <c r="K114" s="53" t="s">
        <v>77</v>
      </c>
      <c r="L114" s="130" t="s">
        <v>289</v>
      </c>
    </row>
    <row r="115" spans="2:12" ht="51">
      <c r="B115" s="115">
        <v>781400</v>
      </c>
      <c r="C115" s="178" t="s">
        <v>248</v>
      </c>
      <c r="D115" s="111" t="s">
        <v>273</v>
      </c>
      <c r="E115" s="110" t="s">
        <v>144</v>
      </c>
      <c r="F115" s="112" t="s">
        <v>300</v>
      </c>
      <c r="G115" s="134" t="s">
        <v>290</v>
      </c>
      <c r="H115" s="61">
        <v>44000000</v>
      </c>
      <c r="I115" s="61">
        <v>44000000</v>
      </c>
      <c r="J115" s="52" t="s">
        <v>32</v>
      </c>
      <c r="K115" s="53" t="s">
        <v>77</v>
      </c>
      <c r="L115" s="130" t="s">
        <v>289</v>
      </c>
    </row>
    <row r="116" spans="2:12" ht="66" customHeight="1">
      <c r="B116" s="68">
        <v>80101505</v>
      </c>
      <c r="C116" s="178" t="s">
        <v>249</v>
      </c>
      <c r="D116" s="125" t="s">
        <v>85</v>
      </c>
      <c r="E116" s="69" t="s">
        <v>144</v>
      </c>
      <c r="F116" s="69" t="s">
        <v>95</v>
      </c>
      <c r="G116" s="69" t="s">
        <v>250</v>
      </c>
      <c r="H116" s="70">
        <v>128000000</v>
      </c>
      <c r="I116" s="70">
        <v>128000000</v>
      </c>
      <c r="J116" s="52" t="s">
        <v>32</v>
      </c>
      <c r="K116" s="53" t="s">
        <v>77</v>
      </c>
      <c r="L116" s="130" t="s">
        <v>301</v>
      </c>
    </row>
    <row r="117" spans="2:12" ht="93" customHeight="1">
      <c r="B117" s="71" t="s">
        <v>578</v>
      </c>
      <c r="C117" s="178" t="s">
        <v>251</v>
      </c>
      <c r="D117" s="125" t="s">
        <v>85</v>
      </c>
      <c r="E117" s="144" t="s">
        <v>144</v>
      </c>
      <c r="F117" s="144" t="s">
        <v>252</v>
      </c>
      <c r="G117" s="144" t="s">
        <v>250</v>
      </c>
      <c r="H117" s="124">
        <v>150000000</v>
      </c>
      <c r="I117" s="124">
        <v>150000000</v>
      </c>
      <c r="J117" s="52" t="s">
        <v>32</v>
      </c>
      <c r="K117" s="53" t="s">
        <v>77</v>
      </c>
      <c r="L117" s="130" t="s">
        <v>301</v>
      </c>
    </row>
    <row r="118" spans="2:12" ht="56.25" customHeight="1">
      <c r="B118" s="71">
        <v>80101505</v>
      </c>
      <c r="C118" s="178" t="s">
        <v>253</v>
      </c>
      <c r="D118" s="125" t="s">
        <v>254</v>
      </c>
      <c r="E118" s="144" t="s">
        <v>168</v>
      </c>
      <c r="F118" s="144" t="s">
        <v>255</v>
      </c>
      <c r="G118" s="144" t="s">
        <v>250</v>
      </c>
      <c r="H118" s="124">
        <v>442590000</v>
      </c>
      <c r="I118" s="124">
        <v>442590000</v>
      </c>
      <c r="J118" s="52" t="s">
        <v>32</v>
      </c>
      <c r="K118" s="53" t="s">
        <v>77</v>
      </c>
      <c r="L118" s="130" t="s">
        <v>301</v>
      </c>
    </row>
    <row r="119" spans="2:12" ht="53.25" customHeight="1">
      <c r="B119" s="71">
        <v>81112501</v>
      </c>
      <c r="C119" s="178" t="s">
        <v>256</v>
      </c>
      <c r="D119" s="125" t="s">
        <v>85</v>
      </c>
      <c r="E119" s="144" t="s">
        <v>144</v>
      </c>
      <c r="F119" s="144" t="s">
        <v>95</v>
      </c>
      <c r="G119" s="144" t="s">
        <v>250</v>
      </c>
      <c r="H119" s="124">
        <v>60000000</v>
      </c>
      <c r="I119" s="124">
        <v>60000000</v>
      </c>
      <c r="J119" s="52" t="s">
        <v>32</v>
      </c>
      <c r="K119" s="53" t="s">
        <v>77</v>
      </c>
      <c r="L119" s="130" t="s">
        <v>301</v>
      </c>
    </row>
    <row r="120" spans="2:12" ht="60" customHeight="1">
      <c r="B120" s="71">
        <v>81112501</v>
      </c>
      <c r="C120" s="178" t="s">
        <v>302</v>
      </c>
      <c r="D120" s="125" t="s">
        <v>85</v>
      </c>
      <c r="E120" s="144" t="s">
        <v>144</v>
      </c>
      <c r="F120" s="144" t="s">
        <v>95</v>
      </c>
      <c r="G120" s="144" t="s">
        <v>250</v>
      </c>
      <c r="H120" s="124">
        <v>52000000</v>
      </c>
      <c r="I120" s="124">
        <v>52000000</v>
      </c>
      <c r="J120" s="52" t="s">
        <v>32</v>
      </c>
      <c r="K120" s="53" t="s">
        <v>77</v>
      </c>
      <c r="L120" s="130" t="s">
        <v>301</v>
      </c>
    </row>
    <row r="121" spans="2:12" ht="64.5" customHeight="1">
      <c r="B121" s="71">
        <v>80101507</v>
      </c>
      <c r="C121" s="178" t="s">
        <v>257</v>
      </c>
      <c r="D121" s="125" t="s">
        <v>85</v>
      </c>
      <c r="E121" s="144" t="s">
        <v>144</v>
      </c>
      <c r="F121" s="144" t="s">
        <v>95</v>
      </c>
      <c r="G121" s="144" t="s">
        <v>250</v>
      </c>
      <c r="H121" s="124">
        <v>85000000</v>
      </c>
      <c r="I121" s="124">
        <v>85000000</v>
      </c>
      <c r="J121" s="52" t="s">
        <v>32</v>
      </c>
      <c r="K121" s="53" t="s">
        <v>77</v>
      </c>
      <c r="L121" s="130" t="s">
        <v>301</v>
      </c>
    </row>
    <row r="122" spans="2:12" ht="53.25" customHeight="1">
      <c r="B122" s="64" t="s">
        <v>579</v>
      </c>
      <c r="C122" s="178" t="s">
        <v>258</v>
      </c>
      <c r="D122" s="125" t="s">
        <v>85</v>
      </c>
      <c r="E122" s="144" t="s">
        <v>144</v>
      </c>
      <c r="F122" s="144" t="s">
        <v>255</v>
      </c>
      <c r="G122" s="144" t="s">
        <v>250</v>
      </c>
      <c r="H122" s="124">
        <v>500000000</v>
      </c>
      <c r="I122" s="124">
        <v>500000000</v>
      </c>
      <c r="J122" s="52" t="s">
        <v>32</v>
      </c>
      <c r="K122" s="53" t="s">
        <v>77</v>
      </c>
      <c r="L122" s="130" t="s">
        <v>301</v>
      </c>
    </row>
    <row r="123" spans="2:12" ht="55.5" customHeight="1">
      <c r="B123" s="64">
        <v>80101500</v>
      </c>
      <c r="C123" s="178" t="s">
        <v>259</v>
      </c>
      <c r="D123" s="125" t="s">
        <v>85</v>
      </c>
      <c r="E123" s="144" t="s">
        <v>144</v>
      </c>
      <c r="F123" s="144" t="s">
        <v>95</v>
      </c>
      <c r="G123" s="144" t="s">
        <v>250</v>
      </c>
      <c r="H123" s="124">
        <v>200000000</v>
      </c>
      <c r="I123" s="124">
        <v>200000000</v>
      </c>
      <c r="J123" s="52" t="s">
        <v>32</v>
      </c>
      <c r="K123" s="53" t="s">
        <v>77</v>
      </c>
      <c r="L123" s="130" t="s">
        <v>301</v>
      </c>
    </row>
    <row r="124" spans="2:12" ht="51">
      <c r="B124" s="64" t="s">
        <v>315</v>
      </c>
      <c r="C124" s="188" t="s">
        <v>303</v>
      </c>
      <c r="D124" s="72" t="s">
        <v>273</v>
      </c>
      <c r="E124" s="133" t="s">
        <v>304</v>
      </c>
      <c r="F124" s="104" t="s">
        <v>184</v>
      </c>
      <c r="G124" s="105" t="s">
        <v>279</v>
      </c>
      <c r="H124" s="106">
        <v>50000000</v>
      </c>
      <c r="I124" s="106">
        <v>50000000</v>
      </c>
      <c r="J124" s="107" t="s">
        <v>32</v>
      </c>
      <c r="K124" s="107" t="s">
        <v>77</v>
      </c>
      <c r="L124" s="62" t="s">
        <v>467</v>
      </c>
    </row>
    <row r="125" spans="2:12" ht="63.75" customHeight="1">
      <c r="B125" s="64" t="s">
        <v>314</v>
      </c>
      <c r="C125" s="189" t="s">
        <v>305</v>
      </c>
      <c r="D125" s="72" t="s">
        <v>316</v>
      </c>
      <c r="E125" s="107" t="s">
        <v>306</v>
      </c>
      <c r="F125" s="105" t="s">
        <v>184</v>
      </c>
      <c r="G125" s="105" t="s">
        <v>307</v>
      </c>
      <c r="H125" s="106">
        <v>30000000</v>
      </c>
      <c r="I125" s="106">
        <v>30000000</v>
      </c>
      <c r="J125" s="107" t="s">
        <v>32</v>
      </c>
      <c r="K125" s="107" t="s">
        <v>77</v>
      </c>
      <c r="L125" s="62" t="s">
        <v>467</v>
      </c>
    </row>
    <row r="126" spans="2:12" ht="79.5" customHeight="1">
      <c r="B126" s="64">
        <v>70122000</v>
      </c>
      <c r="C126" s="189" t="s">
        <v>308</v>
      </c>
      <c r="D126" s="72" t="s">
        <v>273</v>
      </c>
      <c r="E126" s="107" t="s">
        <v>309</v>
      </c>
      <c r="F126" s="105" t="s">
        <v>184</v>
      </c>
      <c r="G126" s="105" t="s">
        <v>279</v>
      </c>
      <c r="H126" s="106">
        <v>250000000</v>
      </c>
      <c r="I126" s="106">
        <v>250000000</v>
      </c>
      <c r="J126" s="107" t="s">
        <v>32</v>
      </c>
      <c r="K126" s="107" t="s">
        <v>77</v>
      </c>
      <c r="L126" s="62" t="s">
        <v>467</v>
      </c>
    </row>
    <row r="127" spans="2:12" ht="51">
      <c r="B127" s="103" t="s">
        <v>580</v>
      </c>
      <c r="C127" s="189" t="s">
        <v>310</v>
      </c>
      <c r="D127" s="72" t="s">
        <v>273</v>
      </c>
      <c r="E127" s="107" t="s">
        <v>306</v>
      </c>
      <c r="F127" s="104" t="s">
        <v>311</v>
      </c>
      <c r="G127" s="105" t="s">
        <v>312</v>
      </c>
      <c r="H127" s="106">
        <v>50000000</v>
      </c>
      <c r="I127" s="106">
        <v>50000000</v>
      </c>
      <c r="J127" s="107" t="s">
        <v>32</v>
      </c>
      <c r="K127" s="107" t="s">
        <v>77</v>
      </c>
      <c r="L127" s="62" t="s">
        <v>467</v>
      </c>
    </row>
    <row r="128" spans="2:12" ht="51">
      <c r="B128" s="103" t="s">
        <v>581</v>
      </c>
      <c r="C128" s="189" t="s">
        <v>313</v>
      </c>
      <c r="D128" s="72" t="s">
        <v>273</v>
      </c>
      <c r="E128" s="107" t="s">
        <v>309</v>
      </c>
      <c r="F128" s="105" t="s">
        <v>184</v>
      </c>
      <c r="G128" s="105" t="s">
        <v>312</v>
      </c>
      <c r="H128" s="108">
        <v>1681824441</v>
      </c>
      <c r="I128" s="108">
        <f>H128</f>
        <v>1681824441</v>
      </c>
      <c r="J128" s="107" t="s">
        <v>32</v>
      </c>
      <c r="K128" s="107" t="s">
        <v>77</v>
      </c>
      <c r="L128" s="62" t="s">
        <v>467</v>
      </c>
    </row>
    <row r="129" spans="2:12" ht="55.5" customHeight="1">
      <c r="B129" s="127">
        <v>80131500</v>
      </c>
      <c r="C129" s="178" t="s">
        <v>317</v>
      </c>
      <c r="D129" s="145" t="s">
        <v>318</v>
      </c>
      <c r="E129" s="128" t="s">
        <v>76</v>
      </c>
      <c r="F129" s="128" t="s">
        <v>319</v>
      </c>
      <c r="G129" s="128" t="s">
        <v>31</v>
      </c>
      <c r="H129" s="108">
        <v>167793120</v>
      </c>
      <c r="I129" s="108">
        <f aca="true" t="shared" si="4" ref="I129:I175">H129</f>
        <v>167793120</v>
      </c>
      <c r="J129" s="128" t="s">
        <v>32</v>
      </c>
      <c r="K129" s="128" t="s">
        <v>38</v>
      </c>
      <c r="L129" s="130" t="s">
        <v>372</v>
      </c>
    </row>
    <row r="130" spans="2:12" ht="51">
      <c r="B130" s="127">
        <v>80131500</v>
      </c>
      <c r="C130" s="190" t="s">
        <v>320</v>
      </c>
      <c r="D130" s="145" t="s">
        <v>318</v>
      </c>
      <c r="E130" s="128" t="s">
        <v>76</v>
      </c>
      <c r="F130" s="128" t="s">
        <v>319</v>
      </c>
      <c r="G130" s="128" t="s">
        <v>31</v>
      </c>
      <c r="H130" s="108">
        <v>102000000</v>
      </c>
      <c r="I130" s="108">
        <f t="shared" si="4"/>
        <v>102000000</v>
      </c>
      <c r="J130" s="128" t="s">
        <v>32</v>
      </c>
      <c r="K130" s="128" t="s">
        <v>38</v>
      </c>
      <c r="L130" s="130" t="s">
        <v>372</v>
      </c>
    </row>
    <row r="131" spans="2:12" ht="54" customHeight="1">
      <c r="B131" s="127" t="s">
        <v>582</v>
      </c>
      <c r="C131" s="178" t="s">
        <v>321</v>
      </c>
      <c r="D131" s="145" t="s">
        <v>318</v>
      </c>
      <c r="E131" s="128" t="s">
        <v>76</v>
      </c>
      <c r="F131" s="128" t="s">
        <v>322</v>
      </c>
      <c r="G131" s="128" t="s">
        <v>31</v>
      </c>
      <c r="H131" s="108">
        <v>1000000000</v>
      </c>
      <c r="I131" s="108">
        <f t="shared" si="4"/>
        <v>1000000000</v>
      </c>
      <c r="J131" s="128" t="s">
        <v>32</v>
      </c>
      <c r="K131" s="128" t="s">
        <v>38</v>
      </c>
      <c r="L131" s="130" t="s">
        <v>372</v>
      </c>
    </row>
    <row r="132" spans="2:12" ht="63.75">
      <c r="B132" s="127">
        <v>81141601</v>
      </c>
      <c r="C132" s="191" t="s">
        <v>323</v>
      </c>
      <c r="D132" s="145" t="s">
        <v>318</v>
      </c>
      <c r="E132" s="128" t="s">
        <v>76</v>
      </c>
      <c r="F132" s="128" t="s">
        <v>324</v>
      </c>
      <c r="G132" s="128" t="s">
        <v>31</v>
      </c>
      <c r="H132" s="108">
        <v>1030000000</v>
      </c>
      <c r="I132" s="108">
        <f t="shared" si="4"/>
        <v>1030000000</v>
      </c>
      <c r="J132" s="128" t="s">
        <v>32</v>
      </c>
      <c r="K132" s="128" t="s">
        <v>38</v>
      </c>
      <c r="L132" s="130" t="s">
        <v>372</v>
      </c>
    </row>
    <row r="133" spans="2:12" ht="51">
      <c r="B133" s="127">
        <v>80121500</v>
      </c>
      <c r="C133" s="178" t="s">
        <v>325</v>
      </c>
      <c r="D133" s="145" t="s">
        <v>318</v>
      </c>
      <c r="E133" s="128" t="s">
        <v>76</v>
      </c>
      <c r="F133" s="128" t="s">
        <v>326</v>
      </c>
      <c r="G133" s="128" t="s">
        <v>31</v>
      </c>
      <c r="H133" s="108">
        <v>236467735</v>
      </c>
      <c r="I133" s="108">
        <f t="shared" si="4"/>
        <v>236467735</v>
      </c>
      <c r="J133" s="128" t="s">
        <v>32</v>
      </c>
      <c r="K133" s="128" t="s">
        <v>38</v>
      </c>
      <c r="L133" s="130" t="s">
        <v>372</v>
      </c>
    </row>
    <row r="134" spans="2:12" ht="76.5">
      <c r="B134" s="127" t="s">
        <v>583</v>
      </c>
      <c r="C134" s="178" t="s">
        <v>596</v>
      </c>
      <c r="D134" s="145" t="s">
        <v>318</v>
      </c>
      <c r="E134" s="128" t="s">
        <v>76</v>
      </c>
      <c r="F134" s="128" t="s">
        <v>326</v>
      </c>
      <c r="G134" s="128" t="s">
        <v>31</v>
      </c>
      <c r="H134" s="108">
        <v>85000000</v>
      </c>
      <c r="I134" s="108">
        <f t="shared" si="4"/>
        <v>85000000</v>
      </c>
      <c r="J134" s="128" t="s">
        <v>32</v>
      </c>
      <c r="K134" s="128" t="s">
        <v>38</v>
      </c>
      <c r="L134" s="130" t="s">
        <v>372</v>
      </c>
    </row>
    <row r="135" spans="2:12" ht="51">
      <c r="B135" s="127">
        <v>43191501</v>
      </c>
      <c r="C135" s="178" t="s">
        <v>597</v>
      </c>
      <c r="D135" s="145" t="s">
        <v>318</v>
      </c>
      <c r="E135" s="128" t="s">
        <v>76</v>
      </c>
      <c r="F135" s="128" t="s">
        <v>326</v>
      </c>
      <c r="G135" s="128" t="s">
        <v>31</v>
      </c>
      <c r="H135" s="108">
        <v>190000000</v>
      </c>
      <c r="I135" s="108">
        <f t="shared" si="4"/>
        <v>190000000</v>
      </c>
      <c r="J135" s="128" t="s">
        <v>32</v>
      </c>
      <c r="K135" s="128" t="s">
        <v>77</v>
      </c>
      <c r="L135" s="130" t="s">
        <v>372</v>
      </c>
    </row>
    <row r="136" spans="2:12" ht="51">
      <c r="B136" s="127">
        <v>43191507</v>
      </c>
      <c r="C136" s="178" t="s">
        <v>327</v>
      </c>
      <c r="D136" s="145" t="s">
        <v>318</v>
      </c>
      <c r="E136" s="128" t="s">
        <v>76</v>
      </c>
      <c r="F136" s="128" t="s">
        <v>326</v>
      </c>
      <c r="G136" s="128" t="s">
        <v>31</v>
      </c>
      <c r="H136" s="108">
        <v>30000000</v>
      </c>
      <c r="I136" s="108">
        <f t="shared" si="4"/>
        <v>30000000</v>
      </c>
      <c r="J136" s="128" t="s">
        <v>32</v>
      </c>
      <c r="K136" s="128" t="s">
        <v>77</v>
      </c>
      <c r="L136" s="130" t="s">
        <v>372</v>
      </c>
    </row>
    <row r="137" spans="2:12" ht="127.5">
      <c r="B137" s="127" t="s">
        <v>584</v>
      </c>
      <c r="C137" s="178" t="s">
        <v>328</v>
      </c>
      <c r="D137" s="145" t="s">
        <v>318</v>
      </c>
      <c r="E137" s="128" t="s">
        <v>76</v>
      </c>
      <c r="F137" s="128" t="s">
        <v>329</v>
      </c>
      <c r="G137" s="128" t="s">
        <v>31</v>
      </c>
      <c r="H137" s="108">
        <v>500000000</v>
      </c>
      <c r="I137" s="108">
        <f t="shared" si="4"/>
        <v>500000000</v>
      </c>
      <c r="J137" s="128" t="s">
        <v>32</v>
      </c>
      <c r="K137" s="128" t="s">
        <v>77</v>
      </c>
      <c r="L137" s="130" t="s">
        <v>372</v>
      </c>
    </row>
    <row r="138" spans="2:12" ht="51">
      <c r="B138" s="127">
        <v>52161511</v>
      </c>
      <c r="C138" s="178" t="s">
        <v>330</v>
      </c>
      <c r="D138" s="145" t="s">
        <v>318</v>
      </c>
      <c r="E138" s="128" t="s">
        <v>76</v>
      </c>
      <c r="F138" s="128" t="s">
        <v>329</v>
      </c>
      <c r="G138" s="128" t="s">
        <v>31</v>
      </c>
      <c r="H138" s="108">
        <v>30000000</v>
      </c>
      <c r="I138" s="108">
        <f t="shared" si="4"/>
        <v>30000000</v>
      </c>
      <c r="J138" s="128" t="s">
        <v>32</v>
      </c>
      <c r="K138" s="128" t="s">
        <v>38</v>
      </c>
      <c r="L138" s="130" t="s">
        <v>372</v>
      </c>
    </row>
    <row r="139" spans="2:12" ht="51">
      <c r="B139" s="127">
        <v>80111623</v>
      </c>
      <c r="C139" s="178" t="s">
        <v>331</v>
      </c>
      <c r="D139" s="145" t="s">
        <v>318</v>
      </c>
      <c r="E139" s="128" t="s">
        <v>76</v>
      </c>
      <c r="F139" s="128" t="s">
        <v>322</v>
      </c>
      <c r="G139" s="128" t="s">
        <v>31</v>
      </c>
      <c r="H139" s="108">
        <v>1000000000</v>
      </c>
      <c r="I139" s="108">
        <f t="shared" si="4"/>
        <v>1000000000</v>
      </c>
      <c r="J139" s="128" t="s">
        <v>32</v>
      </c>
      <c r="K139" s="128" t="s">
        <v>38</v>
      </c>
      <c r="L139" s="130" t="s">
        <v>372</v>
      </c>
    </row>
    <row r="140" spans="2:12" ht="63.75">
      <c r="B140" s="127">
        <v>93121601</v>
      </c>
      <c r="C140" s="178" t="s">
        <v>598</v>
      </c>
      <c r="D140" s="145" t="s">
        <v>318</v>
      </c>
      <c r="E140" s="128" t="s">
        <v>76</v>
      </c>
      <c r="F140" s="128" t="s">
        <v>332</v>
      </c>
      <c r="G140" s="128" t="s">
        <v>31</v>
      </c>
      <c r="H140" s="108">
        <v>200000000</v>
      </c>
      <c r="I140" s="108">
        <f t="shared" si="4"/>
        <v>200000000</v>
      </c>
      <c r="J140" s="128" t="s">
        <v>32</v>
      </c>
      <c r="K140" s="128" t="s">
        <v>38</v>
      </c>
      <c r="L140" s="130" t="s">
        <v>372</v>
      </c>
    </row>
    <row r="141" spans="2:12" ht="51">
      <c r="B141" s="127">
        <v>92101701</v>
      </c>
      <c r="C141" s="178" t="s">
        <v>333</v>
      </c>
      <c r="D141" s="145" t="s">
        <v>318</v>
      </c>
      <c r="E141" s="128" t="s">
        <v>76</v>
      </c>
      <c r="F141" s="128" t="s">
        <v>334</v>
      </c>
      <c r="G141" s="128" t="s">
        <v>31</v>
      </c>
      <c r="H141" s="108">
        <v>925000000</v>
      </c>
      <c r="I141" s="108">
        <f t="shared" si="4"/>
        <v>925000000</v>
      </c>
      <c r="J141" s="128" t="s">
        <v>32</v>
      </c>
      <c r="K141" s="128" t="s">
        <v>38</v>
      </c>
      <c r="L141" s="130" t="s">
        <v>372</v>
      </c>
    </row>
    <row r="142" spans="2:12" ht="51">
      <c r="B142" s="127">
        <v>92101701</v>
      </c>
      <c r="C142" s="178" t="s">
        <v>335</v>
      </c>
      <c r="D142" s="145" t="s">
        <v>318</v>
      </c>
      <c r="E142" s="128" t="s">
        <v>76</v>
      </c>
      <c r="F142" s="128" t="s">
        <v>334</v>
      </c>
      <c r="G142" s="128" t="s">
        <v>31</v>
      </c>
      <c r="H142" s="108">
        <v>550000000</v>
      </c>
      <c r="I142" s="108">
        <f t="shared" si="4"/>
        <v>550000000</v>
      </c>
      <c r="J142" s="128" t="s">
        <v>32</v>
      </c>
      <c r="K142" s="128" t="s">
        <v>38</v>
      </c>
      <c r="L142" s="130" t="s">
        <v>372</v>
      </c>
    </row>
    <row r="143" spans="2:12" ht="51">
      <c r="B143" s="127">
        <v>43191501</v>
      </c>
      <c r="C143" s="178" t="s">
        <v>599</v>
      </c>
      <c r="D143" s="145" t="s">
        <v>318</v>
      </c>
      <c r="E143" s="128" t="s">
        <v>76</v>
      </c>
      <c r="F143" s="128" t="s">
        <v>326</v>
      </c>
      <c r="G143" s="128" t="s">
        <v>31</v>
      </c>
      <c r="H143" s="108">
        <v>66000000</v>
      </c>
      <c r="I143" s="108">
        <f t="shared" si="4"/>
        <v>66000000</v>
      </c>
      <c r="J143" s="128" t="s">
        <v>32</v>
      </c>
      <c r="K143" s="128" t="s">
        <v>38</v>
      </c>
      <c r="L143" s="130" t="s">
        <v>372</v>
      </c>
    </row>
    <row r="144" spans="2:12" ht="51">
      <c r="B144" s="63">
        <v>25173100</v>
      </c>
      <c r="C144" s="192" t="s">
        <v>600</v>
      </c>
      <c r="D144" s="145" t="s">
        <v>318</v>
      </c>
      <c r="E144" s="128" t="s">
        <v>76</v>
      </c>
      <c r="F144" s="128" t="s">
        <v>326</v>
      </c>
      <c r="G144" s="77" t="s">
        <v>31</v>
      </c>
      <c r="H144" s="108">
        <v>125000000</v>
      </c>
      <c r="I144" s="108">
        <f t="shared" si="4"/>
        <v>125000000</v>
      </c>
      <c r="J144" s="128" t="s">
        <v>32</v>
      </c>
      <c r="K144" s="128" t="s">
        <v>38</v>
      </c>
      <c r="L144" s="130" t="s">
        <v>372</v>
      </c>
    </row>
    <row r="145" spans="2:12" ht="51">
      <c r="B145" s="63">
        <v>81111811</v>
      </c>
      <c r="C145" s="193" t="s">
        <v>336</v>
      </c>
      <c r="D145" s="145" t="s">
        <v>318</v>
      </c>
      <c r="E145" s="128" t="s">
        <v>76</v>
      </c>
      <c r="F145" s="77" t="s">
        <v>329</v>
      </c>
      <c r="G145" s="77" t="s">
        <v>31</v>
      </c>
      <c r="H145" s="108">
        <v>150000000</v>
      </c>
      <c r="I145" s="108">
        <f t="shared" si="4"/>
        <v>150000000</v>
      </c>
      <c r="J145" s="128" t="s">
        <v>32</v>
      </c>
      <c r="K145" s="128" t="s">
        <v>38</v>
      </c>
      <c r="L145" s="130" t="s">
        <v>372</v>
      </c>
    </row>
    <row r="146" spans="2:12" ht="51">
      <c r="B146" s="63">
        <v>45121500</v>
      </c>
      <c r="C146" s="137" t="s">
        <v>601</v>
      </c>
      <c r="D146" s="145" t="s">
        <v>318</v>
      </c>
      <c r="E146" s="128" t="s">
        <v>76</v>
      </c>
      <c r="F146" s="77" t="s">
        <v>329</v>
      </c>
      <c r="G146" s="77" t="s">
        <v>31</v>
      </c>
      <c r="H146" s="108">
        <v>1500000000</v>
      </c>
      <c r="I146" s="108">
        <f t="shared" si="4"/>
        <v>1500000000</v>
      </c>
      <c r="J146" s="128" t="s">
        <v>32</v>
      </c>
      <c r="K146" s="128" t="s">
        <v>38</v>
      </c>
      <c r="L146" s="130" t="s">
        <v>372</v>
      </c>
    </row>
    <row r="147" spans="2:12" ht="51">
      <c r="B147" s="127">
        <v>72151703</v>
      </c>
      <c r="C147" s="178" t="s">
        <v>602</v>
      </c>
      <c r="D147" s="145" t="s">
        <v>318</v>
      </c>
      <c r="E147" s="128" t="s">
        <v>76</v>
      </c>
      <c r="F147" s="78" t="s">
        <v>329</v>
      </c>
      <c r="G147" s="78" t="s">
        <v>31</v>
      </c>
      <c r="H147" s="108">
        <v>300000000</v>
      </c>
      <c r="I147" s="108">
        <f t="shared" si="4"/>
        <v>300000000</v>
      </c>
      <c r="J147" s="128" t="s">
        <v>32</v>
      </c>
      <c r="K147" s="128" t="s">
        <v>38</v>
      </c>
      <c r="L147" s="130" t="s">
        <v>372</v>
      </c>
    </row>
    <row r="148" spans="2:12" ht="51">
      <c r="B148" s="127">
        <v>72100000</v>
      </c>
      <c r="C148" s="191" t="s">
        <v>337</v>
      </c>
      <c r="D148" s="145" t="s">
        <v>318</v>
      </c>
      <c r="E148" s="128" t="s">
        <v>76</v>
      </c>
      <c r="F148" s="78" t="s">
        <v>322</v>
      </c>
      <c r="G148" s="78" t="s">
        <v>31</v>
      </c>
      <c r="H148" s="108">
        <v>500000000</v>
      </c>
      <c r="I148" s="108">
        <f t="shared" si="4"/>
        <v>500000000</v>
      </c>
      <c r="J148" s="128" t="s">
        <v>32</v>
      </c>
      <c r="K148" s="143" t="s">
        <v>38</v>
      </c>
      <c r="L148" s="130" t="s">
        <v>372</v>
      </c>
    </row>
    <row r="149" spans="2:12" ht="51">
      <c r="B149" s="127">
        <v>80100500</v>
      </c>
      <c r="C149" s="191" t="s">
        <v>338</v>
      </c>
      <c r="D149" s="145" t="s">
        <v>318</v>
      </c>
      <c r="E149" s="128" t="s">
        <v>76</v>
      </c>
      <c r="F149" s="128" t="s">
        <v>326</v>
      </c>
      <c r="G149" s="128" t="s">
        <v>31</v>
      </c>
      <c r="H149" s="108">
        <v>600000000</v>
      </c>
      <c r="I149" s="108">
        <f t="shared" si="4"/>
        <v>600000000</v>
      </c>
      <c r="J149" s="128" t="s">
        <v>32</v>
      </c>
      <c r="K149" s="128" t="s">
        <v>38</v>
      </c>
      <c r="L149" s="130" t="s">
        <v>372</v>
      </c>
    </row>
    <row r="150" spans="2:12" ht="51">
      <c r="B150" s="127">
        <v>80101500</v>
      </c>
      <c r="C150" s="191" t="s">
        <v>339</v>
      </c>
      <c r="D150" s="145" t="s">
        <v>318</v>
      </c>
      <c r="E150" s="128" t="s">
        <v>76</v>
      </c>
      <c r="F150" s="128" t="s">
        <v>326</v>
      </c>
      <c r="G150" s="128" t="s">
        <v>31</v>
      </c>
      <c r="H150" s="108">
        <v>100000000</v>
      </c>
      <c r="I150" s="108">
        <f t="shared" si="4"/>
        <v>100000000</v>
      </c>
      <c r="J150" s="128" t="s">
        <v>32</v>
      </c>
      <c r="K150" s="128" t="s">
        <v>38</v>
      </c>
      <c r="L150" s="130" t="s">
        <v>372</v>
      </c>
    </row>
    <row r="151" spans="2:12" ht="51">
      <c r="B151" s="127">
        <v>80111504</v>
      </c>
      <c r="C151" s="191" t="s">
        <v>340</v>
      </c>
      <c r="D151" s="145" t="s">
        <v>318</v>
      </c>
      <c r="E151" s="128" t="s">
        <v>76</v>
      </c>
      <c r="F151" s="128" t="s">
        <v>326</v>
      </c>
      <c r="G151" s="128" t="s">
        <v>31</v>
      </c>
      <c r="H151" s="108">
        <v>125000000</v>
      </c>
      <c r="I151" s="108">
        <f t="shared" si="4"/>
        <v>125000000</v>
      </c>
      <c r="J151" s="128" t="s">
        <v>32</v>
      </c>
      <c r="K151" s="128" t="s">
        <v>38</v>
      </c>
      <c r="L151" s="130" t="s">
        <v>372</v>
      </c>
    </row>
    <row r="152" spans="2:12" ht="51">
      <c r="B152" s="127">
        <v>80161500</v>
      </c>
      <c r="C152" s="191" t="s">
        <v>341</v>
      </c>
      <c r="D152" s="145" t="s">
        <v>318</v>
      </c>
      <c r="E152" s="128" t="s">
        <v>76</v>
      </c>
      <c r="F152" s="128" t="s">
        <v>342</v>
      </c>
      <c r="G152" s="128" t="s">
        <v>31</v>
      </c>
      <c r="H152" s="108">
        <v>700000000</v>
      </c>
      <c r="I152" s="108">
        <f t="shared" si="4"/>
        <v>700000000</v>
      </c>
      <c r="J152" s="128" t="s">
        <v>32</v>
      </c>
      <c r="K152" s="128" t="s">
        <v>38</v>
      </c>
      <c r="L152" s="130" t="s">
        <v>372</v>
      </c>
    </row>
    <row r="153" spans="2:12" ht="51">
      <c r="B153" s="127">
        <v>80111620</v>
      </c>
      <c r="C153" s="191" t="s">
        <v>343</v>
      </c>
      <c r="D153" s="145" t="s">
        <v>318</v>
      </c>
      <c r="E153" s="128" t="s">
        <v>76</v>
      </c>
      <c r="F153" s="143" t="s">
        <v>344</v>
      </c>
      <c r="G153" s="128" t="s">
        <v>31</v>
      </c>
      <c r="H153" s="108">
        <v>1200000000</v>
      </c>
      <c r="I153" s="108">
        <f t="shared" si="4"/>
        <v>1200000000</v>
      </c>
      <c r="J153" s="128" t="s">
        <v>32</v>
      </c>
      <c r="K153" s="128" t="s">
        <v>38</v>
      </c>
      <c r="L153" s="130" t="s">
        <v>372</v>
      </c>
    </row>
    <row r="154" spans="2:12" ht="51">
      <c r="B154" s="79" t="s">
        <v>345</v>
      </c>
      <c r="C154" s="194" t="s">
        <v>346</v>
      </c>
      <c r="D154" s="145" t="s">
        <v>318</v>
      </c>
      <c r="E154" s="128" t="s">
        <v>76</v>
      </c>
      <c r="F154" s="78" t="s">
        <v>324</v>
      </c>
      <c r="G154" s="78" t="s">
        <v>31</v>
      </c>
      <c r="H154" s="108">
        <v>90000000</v>
      </c>
      <c r="I154" s="108">
        <f t="shared" si="4"/>
        <v>90000000</v>
      </c>
      <c r="J154" s="128" t="s">
        <v>32</v>
      </c>
      <c r="K154" s="128" t="s">
        <v>38</v>
      </c>
      <c r="L154" s="130" t="s">
        <v>372</v>
      </c>
    </row>
    <row r="155" spans="2:12" ht="51">
      <c r="B155" s="127" t="s">
        <v>585</v>
      </c>
      <c r="C155" s="191" t="s">
        <v>603</v>
      </c>
      <c r="D155" s="145" t="s">
        <v>318</v>
      </c>
      <c r="E155" s="128" t="s">
        <v>76</v>
      </c>
      <c r="F155" s="128" t="s">
        <v>96</v>
      </c>
      <c r="G155" s="128" t="s">
        <v>31</v>
      </c>
      <c r="H155" s="108">
        <v>1200000000</v>
      </c>
      <c r="I155" s="108">
        <f t="shared" si="4"/>
        <v>1200000000</v>
      </c>
      <c r="J155" s="128" t="s">
        <v>32</v>
      </c>
      <c r="K155" s="128" t="s">
        <v>38</v>
      </c>
      <c r="L155" s="130" t="s">
        <v>372</v>
      </c>
    </row>
    <row r="156" spans="2:12" ht="63.75">
      <c r="B156" s="127">
        <v>92111801</v>
      </c>
      <c r="C156" s="191" t="s">
        <v>347</v>
      </c>
      <c r="D156" s="145" t="s">
        <v>318</v>
      </c>
      <c r="E156" s="128" t="s">
        <v>76</v>
      </c>
      <c r="F156" s="128" t="s">
        <v>96</v>
      </c>
      <c r="G156" s="128" t="s">
        <v>31</v>
      </c>
      <c r="H156" s="108">
        <v>75000000</v>
      </c>
      <c r="I156" s="108">
        <f t="shared" si="4"/>
        <v>75000000</v>
      </c>
      <c r="J156" s="128" t="s">
        <v>32</v>
      </c>
      <c r="K156" s="128" t="s">
        <v>38</v>
      </c>
      <c r="L156" s="130" t="s">
        <v>372</v>
      </c>
    </row>
    <row r="157" spans="2:12" ht="51">
      <c r="B157" s="127">
        <v>92101900</v>
      </c>
      <c r="C157" s="191" t="s">
        <v>348</v>
      </c>
      <c r="D157" s="145" t="s">
        <v>318</v>
      </c>
      <c r="E157" s="128" t="s">
        <v>76</v>
      </c>
      <c r="F157" s="128" t="s">
        <v>96</v>
      </c>
      <c r="G157" s="128" t="s">
        <v>31</v>
      </c>
      <c r="H157" s="108">
        <v>75000000</v>
      </c>
      <c r="I157" s="108">
        <f t="shared" si="4"/>
        <v>75000000</v>
      </c>
      <c r="J157" s="128" t="s">
        <v>32</v>
      </c>
      <c r="K157" s="128" t="s">
        <v>38</v>
      </c>
      <c r="L157" s="130" t="s">
        <v>372</v>
      </c>
    </row>
    <row r="158" spans="2:12" ht="51">
      <c r="B158" s="127">
        <v>80101510</v>
      </c>
      <c r="C158" s="178" t="s">
        <v>349</v>
      </c>
      <c r="D158" s="145" t="s">
        <v>318</v>
      </c>
      <c r="E158" s="128" t="s">
        <v>76</v>
      </c>
      <c r="F158" s="128" t="s">
        <v>36</v>
      </c>
      <c r="G158" s="128" t="s">
        <v>31</v>
      </c>
      <c r="H158" s="108">
        <v>60000000</v>
      </c>
      <c r="I158" s="108">
        <f t="shared" si="4"/>
        <v>60000000</v>
      </c>
      <c r="J158" s="128" t="s">
        <v>32</v>
      </c>
      <c r="K158" s="128" t="s">
        <v>38</v>
      </c>
      <c r="L158" s="130" t="s">
        <v>372</v>
      </c>
    </row>
    <row r="159" spans="2:12" ht="51">
      <c r="B159" s="127">
        <v>80101510</v>
      </c>
      <c r="C159" s="191" t="s">
        <v>350</v>
      </c>
      <c r="D159" s="145" t="s">
        <v>318</v>
      </c>
      <c r="E159" s="128" t="s">
        <v>76</v>
      </c>
      <c r="F159" s="128" t="s">
        <v>351</v>
      </c>
      <c r="G159" s="128" t="s">
        <v>31</v>
      </c>
      <c r="H159" s="108">
        <v>40000000</v>
      </c>
      <c r="I159" s="108">
        <f t="shared" si="4"/>
        <v>40000000</v>
      </c>
      <c r="J159" s="128" t="s">
        <v>32</v>
      </c>
      <c r="K159" s="128" t="s">
        <v>38</v>
      </c>
      <c r="L159" s="130" t="s">
        <v>372</v>
      </c>
    </row>
    <row r="160" spans="2:12" ht="51">
      <c r="B160" s="127">
        <v>86101711</v>
      </c>
      <c r="C160" s="178" t="s">
        <v>352</v>
      </c>
      <c r="D160" s="145" t="s">
        <v>318</v>
      </c>
      <c r="E160" s="128" t="s">
        <v>76</v>
      </c>
      <c r="F160" s="128" t="s">
        <v>351</v>
      </c>
      <c r="G160" s="128" t="s">
        <v>31</v>
      </c>
      <c r="H160" s="108">
        <v>80000000</v>
      </c>
      <c r="I160" s="108">
        <f t="shared" si="4"/>
        <v>80000000</v>
      </c>
      <c r="J160" s="128" t="s">
        <v>32</v>
      </c>
      <c r="K160" s="128" t="s">
        <v>38</v>
      </c>
      <c r="L160" s="130" t="s">
        <v>372</v>
      </c>
    </row>
    <row r="161" spans="2:12" ht="51">
      <c r="B161" s="127">
        <v>86101711</v>
      </c>
      <c r="C161" s="195" t="s">
        <v>353</v>
      </c>
      <c r="D161" s="145" t="s">
        <v>318</v>
      </c>
      <c r="E161" s="128" t="s">
        <v>76</v>
      </c>
      <c r="F161" s="128" t="s">
        <v>351</v>
      </c>
      <c r="G161" s="128" t="s">
        <v>31</v>
      </c>
      <c r="H161" s="108">
        <v>80000000</v>
      </c>
      <c r="I161" s="108">
        <f t="shared" si="4"/>
        <v>80000000</v>
      </c>
      <c r="J161" s="128" t="s">
        <v>32</v>
      </c>
      <c r="K161" s="128" t="s">
        <v>38</v>
      </c>
      <c r="L161" s="130" t="s">
        <v>372</v>
      </c>
    </row>
    <row r="162" spans="2:12" ht="51">
      <c r="B162" s="127">
        <v>86101711</v>
      </c>
      <c r="C162" s="195" t="s">
        <v>354</v>
      </c>
      <c r="D162" s="145" t="s">
        <v>318</v>
      </c>
      <c r="E162" s="128" t="s">
        <v>76</v>
      </c>
      <c r="F162" s="128" t="s">
        <v>351</v>
      </c>
      <c r="G162" s="128" t="s">
        <v>31</v>
      </c>
      <c r="H162" s="108">
        <v>20000000</v>
      </c>
      <c r="I162" s="108">
        <f t="shared" si="4"/>
        <v>20000000</v>
      </c>
      <c r="J162" s="128" t="s">
        <v>32</v>
      </c>
      <c r="K162" s="128" t="s">
        <v>38</v>
      </c>
      <c r="L162" s="130" t="s">
        <v>372</v>
      </c>
    </row>
    <row r="163" spans="2:12" ht="51">
      <c r="B163" s="127">
        <v>86101711</v>
      </c>
      <c r="C163" s="195" t="s">
        <v>355</v>
      </c>
      <c r="D163" s="145" t="s">
        <v>318</v>
      </c>
      <c r="E163" s="128" t="s">
        <v>76</v>
      </c>
      <c r="F163" s="128" t="s">
        <v>351</v>
      </c>
      <c r="G163" s="128" t="s">
        <v>31</v>
      </c>
      <c r="H163" s="108">
        <v>100000000</v>
      </c>
      <c r="I163" s="108">
        <f t="shared" si="4"/>
        <v>100000000</v>
      </c>
      <c r="J163" s="128" t="s">
        <v>32</v>
      </c>
      <c r="K163" s="128" t="s">
        <v>38</v>
      </c>
      <c r="L163" s="130" t="s">
        <v>372</v>
      </c>
    </row>
    <row r="164" spans="2:12" ht="51">
      <c r="B164" s="127">
        <v>86101711</v>
      </c>
      <c r="C164" s="195" t="s">
        <v>356</v>
      </c>
      <c r="D164" s="145" t="s">
        <v>318</v>
      </c>
      <c r="E164" s="128" t="s">
        <v>76</v>
      </c>
      <c r="F164" s="128" t="s">
        <v>351</v>
      </c>
      <c r="G164" s="128" t="s">
        <v>31</v>
      </c>
      <c r="H164" s="108">
        <v>80000000</v>
      </c>
      <c r="I164" s="108">
        <f t="shared" si="4"/>
        <v>80000000</v>
      </c>
      <c r="J164" s="128" t="s">
        <v>32</v>
      </c>
      <c r="K164" s="128" t="s">
        <v>38</v>
      </c>
      <c r="L164" s="130" t="s">
        <v>372</v>
      </c>
    </row>
    <row r="165" spans="2:12" ht="51">
      <c r="B165" s="127">
        <v>86101711</v>
      </c>
      <c r="C165" s="178" t="s">
        <v>357</v>
      </c>
      <c r="D165" s="145" t="s">
        <v>318</v>
      </c>
      <c r="E165" s="128" t="s">
        <v>358</v>
      </c>
      <c r="F165" s="128" t="s">
        <v>96</v>
      </c>
      <c r="G165" s="128" t="s">
        <v>31</v>
      </c>
      <c r="H165" s="108">
        <v>200000000</v>
      </c>
      <c r="I165" s="108">
        <f t="shared" si="4"/>
        <v>200000000</v>
      </c>
      <c r="J165" s="128" t="s">
        <v>32</v>
      </c>
      <c r="K165" s="128" t="s">
        <v>38</v>
      </c>
      <c r="L165" s="130" t="s">
        <v>372</v>
      </c>
    </row>
    <row r="166" spans="2:12" ht="76.5">
      <c r="B166" s="127" t="s">
        <v>586</v>
      </c>
      <c r="C166" s="178" t="s">
        <v>604</v>
      </c>
      <c r="D166" s="145" t="s">
        <v>318</v>
      </c>
      <c r="E166" s="128" t="s">
        <v>76</v>
      </c>
      <c r="F166" s="128" t="s">
        <v>96</v>
      </c>
      <c r="G166" s="128" t="s">
        <v>31</v>
      </c>
      <c r="H166" s="108">
        <v>35000000</v>
      </c>
      <c r="I166" s="108">
        <f t="shared" si="4"/>
        <v>35000000</v>
      </c>
      <c r="J166" s="128" t="s">
        <v>32</v>
      </c>
      <c r="K166" s="128" t="s">
        <v>77</v>
      </c>
      <c r="L166" s="130" t="s">
        <v>372</v>
      </c>
    </row>
    <row r="167" spans="2:12" ht="51">
      <c r="B167" s="127">
        <v>82121502</v>
      </c>
      <c r="C167" s="178" t="s">
        <v>359</v>
      </c>
      <c r="D167" s="145" t="s">
        <v>318</v>
      </c>
      <c r="E167" s="128" t="s">
        <v>76</v>
      </c>
      <c r="F167" s="128" t="s">
        <v>351</v>
      </c>
      <c r="G167" s="128" t="s">
        <v>31</v>
      </c>
      <c r="H167" s="108">
        <v>50000000</v>
      </c>
      <c r="I167" s="108">
        <f t="shared" si="4"/>
        <v>50000000</v>
      </c>
      <c r="J167" s="128" t="s">
        <v>32</v>
      </c>
      <c r="K167" s="128" t="s">
        <v>77</v>
      </c>
      <c r="L167" s="130" t="s">
        <v>372</v>
      </c>
    </row>
    <row r="168" spans="2:12" ht="62.25" customHeight="1">
      <c r="B168" s="127">
        <v>93131500</v>
      </c>
      <c r="C168" s="178" t="s">
        <v>360</v>
      </c>
      <c r="D168" s="145" t="s">
        <v>318</v>
      </c>
      <c r="E168" s="128" t="s">
        <v>76</v>
      </c>
      <c r="F168" s="128" t="s">
        <v>361</v>
      </c>
      <c r="G168" s="128" t="s">
        <v>31</v>
      </c>
      <c r="H168" s="108">
        <v>70000000</v>
      </c>
      <c r="I168" s="108">
        <f t="shared" si="4"/>
        <v>70000000</v>
      </c>
      <c r="J168" s="128" t="s">
        <v>32</v>
      </c>
      <c r="K168" s="128" t="s">
        <v>38</v>
      </c>
      <c r="L168" s="130" t="s">
        <v>372</v>
      </c>
    </row>
    <row r="169" spans="2:12" ht="63" customHeight="1">
      <c r="B169" s="127">
        <v>93141513</v>
      </c>
      <c r="C169" s="196" t="s">
        <v>362</v>
      </c>
      <c r="D169" s="145" t="s">
        <v>363</v>
      </c>
      <c r="E169" s="128" t="s">
        <v>125</v>
      </c>
      <c r="F169" s="78" t="s">
        <v>351</v>
      </c>
      <c r="G169" s="78" t="s">
        <v>31</v>
      </c>
      <c r="H169" s="108">
        <v>60000000</v>
      </c>
      <c r="I169" s="108">
        <f t="shared" si="4"/>
        <v>60000000</v>
      </c>
      <c r="J169" s="128" t="s">
        <v>32</v>
      </c>
      <c r="K169" s="128" t="s">
        <v>38</v>
      </c>
      <c r="L169" s="130" t="s">
        <v>372</v>
      </c>
    </row>
    <row r="170" spans="2:12" ht="51.75">
      <c r="B170" s="127">
        <v>93141500</v>
      </c>
      <c r="C170" s="196" t="s">
        <v>364</v>
      </c>
      <c r="D170" s="145" t="s">
        <v>318</v>
      </c>
      <c r="E170" s="128" t="s">
        <v>76</v>
      </c>
      <c r="F170" s="78" t="s">
        <v>351</v>
      </c>
      <c r="G170" s="128" t="s">
        <v>31</v>
      </c>
      <c r="H170" s="108">
        <v>80000000</v>
      </c>
      <c r="I170" s="108">
        <f t="shared" si="4"/>
        <v>80000000</v>
      </c>
      <c r="J170" s="128" t="s">
        <v>32</v>
      </c>
      <c r="K170" s="128" t="s">
        <v>38</v>
      </c>
      <c r="L170" s="130" t="s">
        <v>372</v>
      </c>
    </row>
    <row r="171" spans="2:12" ht="51">
      <c r="B171" s="127">
        <v>9211500</v>
      </c>
      <c r="C171" s="196" t="s">
        <v>365</v>
      </c>
      <c r="D171" s="145" t="s">
        <v>318</v>
      </c>
      <c r="E171" s="128" t="s">
        <v>358</v>
      </c>
      <c r="F171" s="78" t="s">
        <v>351</v>
      </c>
      <c r="G171" s="128" t="s">
        <v>31</v>
      </c>
      <c r="H171" s="108">
        <v>60000000</v>
      </c>
      <c r="I171" s="108">
        <f t="shared" si="4"/>
        <v>60000000</v>
      </c>
      <c r="J171" s="128" t="s">
        <v>32</v>
      </c>
      <c r="K171" s="128" t="s">
        <v>38</v>
      </c>
      <c r="L171" s="130" t="s">
        <v>372</v>
      </c>
    </row>
    <row r="172" spans="2:12" ht="51">
      <c r="B172" s="127">
        <v>82101800</v>
      </c>
      <c r="C172" s="196" t="s">
        <v>366</v>
      </c>
      <c r="D172" s="145" t="s">
        <v>318</v>
      </c>
      <c r="E172" s="128" t="s">
        <v>367</v>
      </c>
      <c r="F172" s="78" t="s">
        <v>351</v>
      </c>
      <c r="G172" s="128" t="s">
        <v>31</v>
      </c>
      <c r="H172" s="108">
        <v>40000000</v>
      </c>
      <c r="I172" s="108">
        <f t="shared" si="4"/>
        <v>40000000</v>
      </c>
      <c r="J172" s="128" t="s">
        <v>32</v>
      </c>
      <c r="K172" s="128" t="s">
        <v>38</v>
      </c>
      <c r="L172" s="130" t="s">
        <v>372</v>
      </c>
    </row>
    <row r="173" spans="2:12" ht="51">
      <c r="B173" s="127">
        <v>93131507</v>
      </c>
      <c r="C173" s="196" t="s">
        <v>368</v>
      </c>
      <c r="D173" s="145" t="s">
        <v>318</v>
      </c>
      <c r="E173" s="128" t="s">
        <v>369</v>
      </c>
      <c r="F173" s="78" t="s">
        <v>96</v>
      </c>
      <c r="G173" s="128" t="s">
        <v>31</v>
      </c>
      <c r="H173" s="108">
        <v>30000000</v>
      </c>
      <c r="I173" s="108">
        <f t="shared" si="4"/>
        <v>30000000</v>
      </c>
      <c r="J173" s="128" t="s">
        <v>32</v>
      </c>
      <c r="K173" s="128" t="s">
        <v>38</v>
      </c>
      <c r="L173" s="130" t="s">
        <v>372</v>
      </c>
    </row>
    <row r="174" spans="2:12" ht="51">
      <c r="B174" s="127">
        <v>80121500</v>
      </c>
      <c r="C174" s="191" t="s">
        <v>370</v>
      </c>
      <c r="D174" s="145" t="s">
        <v>318</v>
      </c>
      <c r="E174" s="128" t="s">
        <v>76</v>
      </c>
      <c r="F174" s="78" t="s">
        <v>351</v>
      </c>
      <c r="G174" s="128" t="s">
        <v>31</v>
      </c>
      <c r="H174" s="108">
        <v>35000000</v>
      </c>
      <c r="I174" s="108">
        <f t="shared" si="4"/>
        <v>35000000</v>
      </c>
      <c r="J174" s="128" t="s">
        <v>32</v>
      </c>
      <c r="K174" s="128" t="s">
        <v>38</v>
      </c>
      <c r="L174" s="130" t="s">
        <v>372</v>
      </c>
    </row>
    <row r="175" spans="2:12" ht="51">
      <c r="B175" s="127">
        <v>80131500</v>
      </c>
      <c r="C175" s="196" t="s">
        <v>371</v>
      </c>
      <c r="D175" s="145" t="s">
        <v>318</v>
      </c>
      <c r="E175" s="128" t="s">
        <v>76</v>
      </c>
      <c r="F175" s="78" t="s">
        <v>319</v>
      </c>
      <c r="G175" s="78" t="s">
        <v>31</v>
      </c>
      <c r="H175" s="108">
        <v>17000000</v>
      </c>
      <c r="I175" s="108">
        <f t="shared" si="4"/>
        <v>17000000</v>
      </c>
      <c r="J175" s="128" t="s">
        <v>32</v>
      </c>
      <c r="K175" s="128" t="s">
        <v>38</v>
      </c>
      <c r="L175" s="130" t="s">
        <v>372</v>
      </c>
    </row>
    <row r="176" spans="2:12" s="59" customFormat="1" ht="63.75">
      <c r="B176" s="123">
        <v>811017</v>
      </c>
      <c r="C176" s="137" t="s">
        <v>373</v>
      </c>
      <c r="D176" s="80">
        <v>42772</v>
      </c>
      <c r="E176" s="96" t="s">
        <v>267</v>
      </c>
      <c r="F176" s="96" t="s">
        <v>374</v>
      </c>
      <c r="G176" s="128" t="s">
        <v>375</v>
      </c>
      <c r="H176" s="81">
        <v>380000000</v>
      </c>
      <c r="I176" s="81">
        <v>380000000</v>
      </c>
      <c r="J176" s="96" t="s">
        <v>32</v>
      </c>
      <c r="K176" s="96" t="s">
        <v>191</v>
      </c>
      <c r="L176" s="130" t="s">
        <v>427</v>
      </c>
    </row>
    <row r="177" spans="2:12" s="59" customFormat="1" ht="51">
      <c r="B177" s="117">
        <v>391116</v>
      </c>
      <c r="C177" s="137" t="s">
        <v>376</v>
      </c>
      <c r="D177" s="82">
        <v>42741</v>
      </c>
      <c r="E177" s="100" t="s">
        <v>267</v>
      </c>
      <c r="F177" s="100" t="s">
        <v>247</v>
      </c>
      <c r="G177" s="128" t="s">
        <v>375</v>
      </c>
      <c r="H177" s="81">
        <v>3358000000</v>
      </c>
      <c r="I177" s="81">
        <v>3358000000</v>
      </c>
      <c r="J177" s="100" t="s">
        <v>32</v>
      </c>
      <c r="K177" s="100" t="s">
        <v>191</v>
      </c>
      <c r="L177" s="130" t="s">
        <v>427</v>
      </c>
    </row>
    <row r="178" spans="2:12" s="59" customFormat="1" ht="51">
      <c r="B178" s="117">
        <v>391116</v>
      </c>
      <c r="C178" s="137" t="s">
        <v>377</v>
      </c>
      <c r="D178" s="82">
        <v>42741</v>
      </c>
      <c r="E178" s="100" t="s">
        <v>378</v>
      </c>
      <c r="F178" s="100" t="s">
        <v>247</v>
      </c>
      <c r="G178" s="128" t="s">
        <v>375</v>
      </c>
      <c r="H178" s="81">
        <v>792000000</v>
      </c>
      <c r="I178" s="81">
        <v>792000000</v>
      </c>
      <c r="J178" s="100" t="s">
        <v>32</v>
      </c>
      <c r="K178" s="100" t="s">
        <v>191</v>
      </c>
      <c r="L178" s="130" t="s">
        <v>427</v>
      </c>
    </row>
    <row r="179" spans="2:12" s="59" customFormat="1" ht="51">
      <c r="B179" s="117">
        <v>391116</v>
      </c>
      <c r="C179" s="137" t="s">
        <v>379</v>
      </c>
      <c r="D179" s="82">
        <v>42772</v>
      </c>
      <c r="E179" s="100" t="s">
        <v>267</v>
      </c>
      <c r="F179" s="100" t="s">
        <v>247</v>
      </c>
      <c r="G179" s="128" t="s">
        <v>375</v>
      </c>
      <c r="H179" s="81">
        <v>1526000000</v>
      </c>
      <c r="I179" s="81">
        <v>1526000000</v>
      </c>
      <c r="J179" s="100" t="s">
        <v>32</v>
      </c>
      <c r="K179" s="100" t="s">
        <v>191</v>
      </c>
      <c r="L179" s="130" t="s">
        <v>427</v>
      </c>
    </row>
    <row r="180" spans="2:12" s="59" customFormat="1" ht="51">
      <c r="B180" s="123">
        <v>391116</v>
      </c>
      <c r="C180" s="137" t="s">
        <v>380</v>
      </c>
      <c r="D180" s="80">
        <v>42781</v>
      </c>
      <c r="E180" s="96" t="s">
        <v>299</v>
      </c>
      <c r="F180" s="96" t="s">
        <v>129</v>
      </c>
      <c r="G180" s="128" t="s">
        <v>375</v>
      </c>
      <c r="H180" s="81">
        <v>2336880000</v>
      </c>
      <c r="I180" s="81">
        <v>2336880000</v>
      </c>
      <c r="J180" s="96" t="s">
        <v>32</v>
      </c>
      <c r="K180" s="96" t="s">
        <v>191</v>
      </c>
      <c r="L180" s="130" t="s">
        <v>427</v>
      </c>
    </row>
    <row r="181" spans="2:12" s="59" customFormat="1" ht="51">
      <c r="B181" s="123" t="s">
        <v>587</v>
      </c>
      <c r="C181" s="137" t="s">
        <v>381</v>
      </c>
      <c r="D181" s="80">
        <v>42781</v>
      </c>
      <c r="E181" s="96" t="s">
        <v>299</v>
      </c>
      <c r="F181" s="96" t="s">
        <v>374</v>
      </c>
      <c r="G181" s="128" t="s">
        <v>375</v>
      </c>
      <c r="H181" s="81">
        <v>231120000</v>
      </c>
      <c r="I181" s="81">
        <v>231120000</v>
      </c>
      <c r="J181" s="96" t="s">
        <v>32</v>
      </c>
      <c r="K181" s="96" t="s">
        <v>191</v>
      </c>
      <c r="L181" s="130" t="s">
        <v>427</v>
      </c>
    </row>
    <row r="182" spans="2:12" s="59" customFormat="1" ht="51">
      <c r="B182" s="123">
        <v>721512</v>
      </c>
      <c r="C182" s="137" t="s">
        <v>382</v>
      </c>
      <c r="D182" s="80">
        <v>42750</v>
      </c>
      <c r="E182" s="96" t="s">
        <v>99</v>
      </c>
      <c r="F182" s="96" t="s">
        <v>247</v>
      </c>
      <c r="G182" s="83" t="s">
        <v>185</v>
      </c>
      <c r="H182" s="81">
        <v>120000000</v>
      </c>
      <c r="I182" s="81">
        <v>120000000</v>
      </c>
      <c r="J182" s="96" t="s">
        <v>32</v>
      </c>
      <c r="K182" s="96" t="s">
        <v>191</v>
      </c>
      <c r="L182" s="130" t="s">
        <v>427</v>
      </c>
    </row>
    <row r="183" spans="2:12" s="59" customFormat="1" ht="51">
      <c r="B183" s="123" t="s">
        <v>588</v>
      </c>
      <c r="C183" s="137" t="s">
        <v>383</v>
      </c>
      <c r="D183" s="80">
        <v>42781</v>
      </c>
      <c r="E183" s="96" t="s">
        <v>299</v>
      </c>
      <c r="F183" s="96" t="s">
        <v>129</v>
      </c>
      <c r="G183" s="83" t="s">
        <v>384</v>
      </c>
      <c r="H183" s="84">
        <v>2500000000</v>
      </c>
      <c r="I183" s="84">
        <v>2500000000</v>
      </c>
      <c r="J183" s="96" t="s">
        <v>32</v>
      </c>
      <c r="K183" s="96" t="s">
        <v>191</v>
      </c>
      <c r="L183" s="130" t="s">
        <v>427</v>
      </c>
    </row>
    <row r="184" spans="2:12" s="59" customFormat="1" ht="51">
      <c r="B184" s="123" t="s">
        <v>587</v>
      </c>
      <c r="C184" s="137" t="s">
        <v>385</v>
      </c>
      <c r="D184" s="80">
        <v>42781</v>
      </c>
      <c r="E184" s="96" t="s">
        <v>299</v>
      </c>
      <c r="F184" s="96" t="s">
        <v>374</v>
      </c>
      <c r="G184" s="83" t="s">
        <v>384</v>
      </c>
      <c r="H184" s="84">
        <v>250000000</v>
      </c>
      <c r="I184" s="84">
        <v>250000000</v>
      </c>
      <c r="J184" s="96" t="s">
        <v>32</v>
      </c>
      <c r="K184" s="96" t="s">
        <v>191</v>
      </c>
      <c r="L184" s="130" t="s">
        <v>427</v>
      </c>
    </row>
    <row r="185" spans="2:12" s="59" customFormat="1" ht="51">
      <c r="B185" s="85">
        <v>721512</v>
      </c>
      <c r="C185" s="137" t="s">
        <v>386</v>
      </c>
      <c r="D185" s="80">
        <v>42800</v>
      </c>
      <c r="E185" s="96" t="s">
        <v>267</v>
      </c>
      <c r="F185" s="96" t="s">
        <v>129</v>
      </c>
      <c r="G185" s="83" t="s">
        <v>384</v>
      </c>
      <c r="H185" s="84">
        <v>2600000000</v>
      </c>
      <c r="I185" s="84">
        <v>2600000000</v>
      </c>
      <c r="J185" s="96" t="s">
        <v>32</v>
      </c>
      <c r="K185" s="96" t="s">
        <v>191</v>
      </c>
      <c r="L185" s="130" t="s">
        <v>427</v>
      </c>
    </row>
    <row r="186" spans="2:12" s="59" customFormat="1" ht="51">
      <c r="B186" s="85" t="s">
        <v>587</v>
      </c>
      <c r="C186" s="137" t="s">
        <v>387</v>
      </c>
      <c r="D186" s="80">
        <v>42800</v>
      </c>
      <c r="E186" s="96" t="s">
        <v>267</v>
      </c>
      <c r="F186" s="96" t="s">
        <v>374</v>
      </c>
      <c r="G186" s="83" t="s">
        <v>185</v>
      </c>
      <c r="H186" s="84">
        <v>260000000</v>
      </c>
      <c r="I186" s="84">
        <v>260000000</v>
      </c>
      <c r="J186" s="96" t="s">
        <v>32</v>
      </c>
      <c r="K186" s="96" t="s">
        <v>191</v>
      </c>
      <c r="L186" s="130" t="s">
        <v>427</v>
      </c>
    </row>
    <row r="187" spans="2:12" ht="51">
      <c r="B187" s="86" t="s">
        <v>589</v>
      </c>
      <c r="C187" s="203" t="s">
        <v>388</v>
      </c>
      <c r="D187" s="80">
        <v>42800</v>
      </c>
      <c r="E187" s="88" t="s">
        <v>304</v>
      </c>
      <c r="F187" s="88" t="s">
        <v>374</v>
      </c>
      <c r="G187" s="128" t="s">
        <v>375</v>
      </c>
      <c r="H187" s="89">
        <v>630932050</v>
      </c>
      <c r="I187" s="89">
        <v>630932050</v>
      </c>
      <c r="J187" s="88" t="s">
        <v>32</v>
      </c>
      <c r="K187" s="88" t="s">
        <v>191</v>
      </c>
      <c r="L187" s="130" t="s">
        <v>427</v>
      </c>
    </row>
    <row r="188" spans="2:12" ht="51">
      <c r="B188" s="86" t="s">
        <v>589</v>
      </c>
      <c r="C188" s="203" t="s">
        <v>389</v>
      </c>
      <c r="D188" s="80">
        <v>42800</v>
      </c>
      <c r="E188" s="88" t="s">
        <v>304</v>
      </c>
      <c r="F188" s="88" t="s">
        <v>374</v>
      </c>
      <c r="G188" s="128" t="s">
        <v>375</v>
      </c>
      <c r="H188" s="89">
        <v>300000000</v>
      </c>
      <c r="I188" s="89">
        <v>300000000</v>
      </c>
      <c r="J188" s="88" t="s">
        <v>32</v>
      </c>
      <c r="K188" s="88" t="s">
        <v>191</v>
      </c>
      <c r="L188" s="130" t="s">
        <v>427</v>
      </c>
    </row>
    <row r="189" spans="2:12" ht="51">
      <c r="B189" s="86" t="s">
        <v>590</v>
      </c>
      <c r="C189" s="203" t="s">
        <v>390</v>
      </c>
      <c r="D189" s="80">
        <v>42800</v>
      </c>
      <c r="E189" s="88" t="s">
        <v>304</v>
      </c>
      <c r="F189" s="88" t="s">
        <v>374</v>
      </c>
      <c r="G189" s="128" t="s">
        <v>375</v>
      </c>
      <c r="H189" s="89">
        <v>30000000</v>
      </c>
      <c r="I189" s="89">
        <v>30000000</v>
      </c>
      <c r="J189" s="88" t="s">
        <v>32</v>
      </c>
      <c r="K189" s="88" t="s">
        <v>191</v>
      </c>
      <c r="L189" s="130" t="s">
        <v>427</v>
      </c>
    </row>
    <row r="190" spans="2:12" ht="51">
      <c r="B190" s="86" t="s">
        <v>591</v>
      </c>
      <c r="C190" s="203" t="s">
        <v>391</v>
      </c>
      <c r="D190" s="80">
        <v>42800</v>
      </c>
      <c r="E190" s="88" t="s">
        <v>299</v>
      </c>
      <c r="F190" s="88" t="s">
        <v>129</v>
      </c>
      <c r="G190" s="128" t="s">
        <v>375</v>
      </c>
      <c r="H190" s="89">
        <v>2809000000</v>
      </c>
      <c r="I190" s="89">
        <v>2809000000</v>
      </c>
      <c r="J190" s="88" t="s">
        <v>32</v>
      </c>
      <c r="K190" s="88" t="s">
        <v>191</v>
      </c>
      <c r="L190" s="130" t="s">
        <v>427</v>
      </c>
    </row>
    <row r="191" spans="2:12" ht="51">
      <c r="B191" s="86" t="s">
        <v>589</v>
      </c>
      <c r="C191" s="203" t="s">
        <v>392</v>
      </c>
      <c r="D191" s="80">
        <v>42800</v>
      </c>
      <c r="E191" s="88" t="s">
        <v>299</v>
      </c>
      <c r="F191" s="88" t="s">
        <v>374</v>
      </c>
      <c r="G191" s="128" t="s">
        <v>375</v>
      </c>
      <c r="H191" s="89">
        <v>280460754</v>
      </c>
      <c r="I191" s="89">
        <v>280460754</v>
      </c>
      <c r="J191" s="88" t="s">
        <v>32</v>
      </c>
      <c r="K191" s="88" t="s">
        <v>191</v>
      </c>
      <c r="L191" s="130" t="s">
        <v>427</v>
      </c>
    </row>
    <row r="192" spans="2:12" ht="51">
      <c r="B192" s="123">
        <v>72141105</v>
      </c>
      <c r="C192" s="137" t="s">
        <v>393</v>
      </c>
      <c r="D192" s="80">
        <v>42795</v>
      </c>
      <c r="E192" s="96" t="s">
        <v>309</v>
      </c>
      <c r="F192" s="96" t="s">
        <v>129</v>
      </c>
      <c r="G192" s="83" t="s">
        <v>185</v>
      </c>
      <c r="H192" s="84">
        <v>1000000000</v>
      </c>
      <c r="I192" s="84">
        <v>1000000000</v>
      </c>
      <c r="J192" s="96" t="s">
        <v>32</v>
      </c>
      <c r="K192" s="96" t="s">
        <v>191</v>
      </c>
      <c r="L192" s="130" t="s">
        <v>427</v>
      </c>
    </row>
    <row r="193" spans="2:12" ht="51">
      <c r="B193" s="85">
        <v>811015</v>
      </c>
      <c r="C193" s="177" t="s">
        <v>394</v>
      </c>
      <c r="D193" s="80">
        <v>42795</v>
      </c>
      <c r="E193" s="96" t="s">
        <v>309</v>
      </c>
      <c r="F193" s="96" t="s">
        <v>374</v>
      </c>
      <c r="G193" s="83" t="s">
        <v>185</v>
      </c>
      <c r="H193" s="84">
        <v>100000000</v>
      </c>
      <c r="I193" s="84">
        <v>100000000</v>
      </c>
      <c r="J193" s="90" t="s">
        <v>32</v>
      </c>
      <c r="K193" s="90" t="s">
        <v>191</v>
      </c>
      <c r="L193" s="130" t="s">
        <v>427</v>
      </c>
    </row>
    <row r="194" spans="2:12" ht="51">
      <c r="B194" s="123">
        <v>951215</v>
      </c>
      <c r="C194" s="137" t="s">
        <v>395</v>
      </c>
      <c r="D194" s="80">
        <v>42826</v>
      </c>
      <c r="E194" s="96" t="s">
        <v>299</v>
      </c>
      <c r="F194" s="96" t="s">
        <v>311</v>
      </c>
      <c r="G194" s="128" t="s">
        <v>375</v>
      </c>
      <c r="H194" s="84">
        <v>190000000</v>
      </c>
      <c r="I194" s="84">
        <v>190000000</v>
      </c>
      <c r="J194" s="96" t="s">
        <v>32</v>
      </c>
      <c r="K194" s="96" t="s">
        <v>191</v>
      </c>
      <c r="L194" s="130" t="s">
        <v>427</v>
      </c>
    </row>
    <row r="195" spans="2:12" ht="51">
      <c r="B195" s="123">
        <v>811015</v>
      </c>
      <c r="C195" s="137" t="s">
        <v>396</v>
      </c>
      <c r="D195" s="80">
        <v>42767</v>
      </c>
      <c r="E195" s="96" t="s">
        <v>309</v>
      </c>
      <c r="F195" s="96" t="s">
        <v>247</v>
      </c>
      <c r="G195" s="128" t="s">
        <v>375</v>
      </c>
      <c r="H195" s="84">
        <v>3700000000</v>
      </c>
      <c r="I195" s="84">
        <v>3700000000</v>
      </c>
      <c r="J195" s="96" t="s">
        <v>32</v>
      </c>
      <c r="K195" s="96" t="s">
        <v>191</v>
      </c>
      <c r="L195" s="130" t="s">
        <v>427</v>
      </c>
    </row>
    <row r="196" spans="2:12" ht="51">
      <c r="B196" s="123">
        <v>721411</v>
      </c>
      <c r="C196" s="137" t="s">
        <v>397</v>
      </c>
      <c r="D196" s="80">
        <v>42767</v>
      </c>
      <c r="E196" s="96" t="s">
        <v>299</v>
      </c>
      <c r="F196" s="96" t="s">
        <v>129</v>
      </c>
      <c r="G196" s="128" t="s">
        <v>398</v>
      </c>
      <c r="H196" s="84">
        <v>2006715797</v>
      </c>
      <c r="I196" s="84">
        <v>2006715797</v>
      </c>
      <c r="J196" s="96" t="s">
        <v>32</v>
      </c>
      <c r="K196" s="96" t="s">
        <v>191</v>
      </c>
      <c r="L196" s="130" t="s">
        <v>427</v>
      </c>
    </row>
    <row r="197" spans="2:12" ht="51">
      <c r="B197" s="123">
        <v>811015</v>
      </c>
      <c r="C197" s="137" t="s">
        <v>399</v>
      </c>
      <c r="D197" s="80">
        <v>42767</v>
      </c>
      <c r="E197" s="96" t="s">
        <v>299</v>
      </c>
      <c r="F197" s="96" t="s">
        <v>374</v>
      </c>
      <c r="G197" s="128" t="s">
        <v>185</v>
      </c>
      <c r="H197" s="84">
        <v>200000000</v>
      </c>
      <c r="I197" s="84">
        <v>200000000</v>
      </c>
      <c r="J197" s="96" t="s">
        <v>32</v>
      </c>
      <c r="K197" s="96" t="s">
        <v>191</v>
      </c>
      <c r="L197" s="130" t="s">
        <v>427</v>
      </c>
    </row>
    <row r="198" spans="2:12" ht="51">
      <c r="B198" s="123">
        <v>721411</v>
      </c>
      <c r="C198" s="137" t="s">
        <v>400</v>
      </c>
      <c r="D198" s="80">
        <v>42767</v>
      </c>
      <c r="E198" s="96" t="s">
        <v>299</v>
      </c>
      <c r="F198" s="96" t="s">
        <v>129</v>
      </c>
      <c r="G198" s="128" t="s">
        <v>398</v>
      </c>
      <c r="H198" s="84">
        <v>4220214301</v>
      </c>
      <c r="I198" s="84">
        <v>4220214301</v>
      </c>
      <c r="J198" s="96" t="s">
        <v>32</v>
      </c>
      <c r="K198" s="96" t="s">
        <v>191</v>
      </c>
      <c r="L198" s="130" t="s">
        <v>427</v>
      </c>
    </row>
    <row r="199" spans="2:12" ht="51">
      <c r="B199" s="123">
        <v>811015</v>
      </c>
      <c r="C199" s="137" t="s">
        <v>401</v>
      </c>
      <c r="D199" s="80">
        <v>42767</v>
      </c>
      <c r="E199" s="96" t="s">
        <v>299</v>
      </c>
      <c r="F199" s="96" t="s">
        <v>374</v>
      </c>
      <c r="G199" s="128" t="s">
        <v>185</v>
      </c>
      <c r="H199" s="84">
        <v>420000000</v>
      </c>
      <c r="I199" s="84">
        <v>420000000</v>
      </c>
      <c r="J199" s="96" t="s">
        <v>32</v>
      </c>
      <c r="K199" s="96" t="s">
        <v>191</v>
      </c>
      <c r="L199" s="130" t="s">
        <v>427</v>
      </c>
    </row>
    <row r="200" spans="2:12" ht="51">
      <c r="B200" s="123">
        <v>721411</v>
      </c>
      <c r="C200" s="177" t="s">
        <v>402</v>
      </c>
      <c r="D200" s="80">
        <v>42795</v>
      </c>
      <c r="E200" s="96" t="s">
        <v>309</v>
      </c>
      <c r="F200" s="96" t="s">
        <v>129</v>
      </c>
      <c r="G200" s="128" t="s">
        <v>375</v>
      </c>
      <c r="H200" s="84">
        <v>1500000000</v>
      </c>
      <c r="I200" s="84">
        <v>1500000000</v>
      </c>
      <c r="J200" s="96" t="s">
        <v>32</v>
      </c>
      <c r="K200" s="96" t="s">
        <v>191</v>
      </c>
      <c r="L200" s="130" t="s">
        <v>427</v>
      </c>
    </row>
    <row r="201" spans="2:12" ht="51">
      <c r="B201" s="123">
        <v>811015</v>
      </c>
      <c r="C201" s="198" t="s">
        <v>403</v>
      </c>
      <c r="D201" s="80">
        <v>42795</v>
      </c>
      <c r="E201" s="96" t="s">
        <v>309</v>
      </c>
      <c r="F201" s="96" t="s">
        <v>374</v>
      </c>
      <c r="G201" s="128" t="s">
        <v>375</v>
      </c>
      <c r="H201" s="84">
        <v>300000000</v>
      </c>
      <c r="I201" s="84">
        <v>300000000</v>
      </c>
      <c r="J201" s="96" t="s">
        <v>32</v>
      </c>
      <c r="K201" s="96" t="s">
        <v>191</v>
      </c>
      <c r="L201" s="130" t="s">
        <v>427</v>
      </c>
    </row>
    <row r="202" spans="2:12" ht="56.25" customHeight="1">
      <c r="B202" s="123">
        <v>811015</v>
      </c>
      <c r="C202" s="137" t="s">
        <v>404</v>
      </c>
      <c r="D202" s="80">
        <v>42781</v>
      </c>
      <c r="E202" s="96" t="s">
        <v>299</v>
      </c>
      <c r="F202" s="96" t="s">
        <v>247</v>
      </c>
      <c r="G202" s="83" t="s">
        <v>405</v>
      </c>
      <c r="H202" s="84">
        <v>400000000</v>
      </c>
      <c r="I202" s="84">
        <v>400000000</v>
      </c>
      <c r="J202" s="96" t="s">
        <v>32</v>
      </c>
      <c r="K202" s="96" t="s">
        <v>191</v>
      </c>
      <c r="L202" s="130" t="s">
        <v>427</v>
      </c>
    </row>
    <row r="203" spans="2:12" ht="59.25" customHeight="1">
      <c r="B203" s="86">
        <v>811015</v>
      </c>
      <c r="C203" s="203" t="s">
        <v>406</v>
      </c>
      <c r="D203" s="80">
        <v>42781</v>
      </c>
      <c r="E203" s="88" t="s">
        <v>267</v>
      </c>
      <c r="F203" s="88" t="s">
        <v>247</v>
      </c>
      <c r="G203" s="128" t="s">
        <v>375</v>
      </c>
      <c r="H203" s="89">
        <v>63800000</v>
      </c>
      <c r="I203" s="89">
        <v>63800000</v>
      </c>
      <c r="J203" s="88" t="s">
        <v>32</v>
      </c>
      <c r="K203" s="88" t="s">
        <v>191</v>
      </c>
      <c r="L203" s="130" t="s">
        <v>427</v>
      </c>
    </row>
    <row r="204" spans="2:12" ht="63" customHeight="1">
      <c r="B204" s="86">
        <v>811015</v>
      </c>
      <c r="C204" s="203" t="s">
        <v>407</v>
      </c>
      <c r="D204" s="80">
        <v>42781</v>
      </c>
      <c r="E204" s="88" t="s">
        <v>99</v>
      </c>
      <c r="F204" s="88" t="s">
        <v>247</v>
      </c>
      <c r="G204" s="128" t="s">
        <v>375</v>
      </c>
      <c r="H204" s="89">
        <v>35200000</v>
      </c>
      <c r="I204" s="89">
        <v>35200000</v>
      </c>
      <c r="J204" s="88" t="s">
        <v>32</v>
      </c>
      <c r="K204" s="88" t="s">
        <v>191</v>
      </c>
      <c r="L204" s="130" t="s">
        <v>427</v>
      </c>
    </row>
    <row r="205" spans="2:12" ht="51">
      <c r="B205" s="86">
        <v>721411</v>
      </c>
      <c r="C205" s="203" t="s">
        <v>408</v>
      </c>
      <c r="D205" s="80">
        <v>42781</v>
      </c>
      <c r="E205" s="88" t="s">
        <v>299</v>
      </c>
      <c r="F205" s="88" t="s">
        <v>129</v>
      </c>
      <c r="G205" s="134" t="s">
        <v>398</v>
      </c>
      <c r="H205" s="89">
        <v>4143000000</v>
      </c>
      <c r="I205" s="89">
        <v>2143000000</v>
      </c>
      <c r="J205" s="88" t="s">
        <v>32</v>
      </c>
      <c r="K205" s="88" t="s">
        <v>191</v>
      </c>
      <c r="L205" s="130" t="s">
        <v>427</v>
      </c>
    </row>
    <row r="206" spans="2:12" ht="51">
      <c r="B206" s="86" t="s">
        <v>590</v>
      </c>
      <c r="C206" s="203" t="s">
        <v>409</v>
      </c>
      <c r="D206" s="87">
        <v>42795</v>
      </c>
      <c r="E206" s="88" t="s">
        <v>299</v>
      </c>
      <c r="F206" s="88" t="s">
        <v>374</v>
      </c>
      <c r="G206" s="83" t="s">
        <v>185</v>
      </c>
      <c r="H206" s="89">
        <v>410000000</v>
      </c>
      <c r="I206" s="89">
        <v>410000000</v>
      </c>
      <c r="J206" s="88" t="s">
        <v>32</v>
      </c>
      <c r="K206" s="88" t="s">
        <v>191</v>
      </c>
      <c r="L206" s="130" t="s">
        <v>427</v>
      </c>
    </row>
    <row r="207" spans="2:12" ht="51">
      <c r="B207" s="86">
        <v>721411</v>
      </c>
      <c r="C207" s="203" t="s">
        <v>410</v>
      </c>
      <c r="D207" s="87">
        <v>42795</v>
      </c>
      <c r="E207" s="88" t="s">
        <v>309</v>
      </c>
      <c r="F207" s="88" t="s">
        <v>129</v>
      </c>
      <c r="G207" s="128" t="s">
        <v>375</v>
      </c>
      <c r="H207" s="89">
        <v>1000000000</v>
      </c>
      <c r="I207" s="89">
        <v>1000000000</v>
      </c>
      <c r="J207" s="88" t="s">
        <v>32</v>
      </c>
      <c r="K207" s="88" t="s">
        <v>191</v>
      </c>
      <c r="L207" s="130" t="s">
        <v>427</v>
      </c>
    </row>
    <row r="208" spans="2:12" ht="51">
      <c r="B208" s="86">
        <v>721411</v>
      </c>
      <c r="C208" s="203" t="s">
        <v>411</v>
      </c>
      <c r="D208" s="87">
        <v>42826</v>
      </c>
      <c r="E208" s="88" t="s">
        <v>412</v>
      </c>
      <c r="F208" s="88" t="s">
        <v>129</v>
      </c>
      <c r="G208" s="134" t="s">
        <v>398</v>
      </c>
      <c r="H208" s="89">
        <v>3000000000</v>
      </c>
      <c r="I208" s="89">
        <v>3000000000</v>
      </c>
      <c r="J208" s="88" t="s">
        <v>32</v>
      </c>
      <c r="K208" s="88" t="s">
        <v>191</v>
      </c>
      <c r="L208" s="130" t="s">
        <v>427</v>
      </c>
    </row>
    <row r="209" spans="2:12" ht="51">
      <c r="B209" s="86" t="s">
        <v>587</v>
      </c>
      <c r="C209" s="203" t="s">
        <v>413</v>
      </c>
      <c r="D209" s="87">
        <v>42826</v>
      </c>
      <c r="E209" s="88" t="s">
        <v>412</v>
      </c>
      <c r="F209" s="88" t="s">
        <v>374</v>
      </c>
      <c r="G209" s="83" t="s">
        <v>185</v>
      </c>
      <c r="H209" s="89">
        <v>300000000</v>
      </c>
      <c r="I209" s="89">
        <v>300000000</v>
      </c>
      <c r="J209" s="88" t="s">
        <v>32</v>
      </c>
      <c r="K209" s="88" t="s">
        <v>191</v>
      </c>
      <c r="L209" s="130" t="s">
        <v>427</v>
      </c>
    </row>
    <row r="210" spans="2:12" ht="51">
      <c r="B210" s="86">
        <v>721411</v>
      </c>
      <c r="C210" s="203" t="s">
        <v>414</v>
      </c>
      <c r="D210" s="87">
        <v>42767</v>
      </c>
      <c r="E210" s="88" t="s">
        <v>267</v>
      </c>
      <c r="F210" s="88" t="s">
        <v>415</v>
      </c>
      <c r="G210" s="83" t="s">
        <v>185</v>
      </c>
      <c r="H210" s="89">
        <v>120000000</v>
      </c>
      <c r="I210" s="89">
        <v>120000000</v>
      </c>
      <c r="J210" s="88" t="s">
        <v>32</v>
      </c>
      <c r="K210" s="88" t="s">
        <v>191</v>
      </c>
      <c r="L210" s="130" t="s">
        <v>427</v>
      </c>
    </row>
    <row r="211" spans="2:12" ht="51">
      <c r="B211" s="123">
        <v>721411</v>
      </c>
      <c r="C211" s="137" t="s">
        <v>416</v>
      </c>
      <c r="D211" s="80">
        <v>42736</v>
      </c>
      <c r="E211" s="96" t="s">
        <v>304</v>
      </c>
      <c r="F211" s="96" t="s">
        <v>417</v>
      </c>
      <c r="G211" s="83" t="s">
        <v>185</v>
      </c>
      <c r="H211" s="84">
        <v>7255420000</v>
      </c>
      <c r="I211" s="84">
        <v>7255420000</v>
      </c>
      <c r="J211" s="96" t="s">
        <v>32</v>
      </c>
      <c r="K211" s="96" t="s">
        <v>191</v>
      </c>
      <c r="L211" s="130" t="s">
        <v>427</v>
      </c>
    </row>
    <row r="212" spans="2:12" ht="51">
      <c r="B212" s="123">
        <v>721411</v>
      </c>
      <c r="C212" s="137" t="s">
        <v>418</v>
      </c>
      <c r="D212" s="80">
        <v>42826</v>
      </c>
      <c r="E212" s="96" t="s">
        <v>412</v>
      </c>
      <c r="F212" s="96" t="s">
        <v>129</v>
      </c>
      <c r="G212" s="133" t="s">
        <v>398</v>
      </c>
      <c r="H212" s="84">
        <v>1500000000</v>
      </c>
      <c r="I212" s="84">
        <v>1500000000</v>
      </c>
      <c r="J212" s="96" t="s">
        <v>32</v>
      </c>
      <c r="K212" s="96" t="s">
        <v>191</v>
      </c>
      <c r="L212" s="130" t="s">
        <v>427</v>
      </c>
    </row>
    <row r="213" spans="2:12" ht="51">
      <c r="B213" s="123" t="s">
        <v>592</v>
      </c>
      <c r="C213" s="137" t="s">
        <v>419</v>
      </c>
      <c r="D213" s="80">
        <v>42826</v>
      </c>
      <c r="E213" s="96" t="s">
        <v>412</v>
      </c>
      <c r="F213" s="96" t="s">
        <v>374</v>
      </c>
      <c r="G213" s="83" t="s">
        <v>185</v>
      </c>
      <c r="H213" s="84">
        <v>150000000</v>
      </c>
      <c r="I213" s="84">
        <v>150000000</v>
      </c>
      <c r="J213" s="96" t="s">
        <v>32</v>
      </c>
      <c r="K213" s="96" t="s">
        <v>191</v>
      </c>
      <c r="L213" s="130" t="s">
        <v>427</v>
      </c>
    </row>
    <row r="214" spans="2:12" ht="51">
      <c r="B214" s="123">
        <v>391116</v>
      </c>
      <c r="C214" s="137" t="s">
        <v>420</v>
      </c>
      <c r="D214" s="80">
        <v>42993</v>
      </c>
      <c r="E214" s="96" t="s">
        <v>421</v>
      </c>
      <c r="F214" s="96" t="s">
        <v>129</v>
      </c>
      <c r="G214" s="83" t="s">
        <v>185</v>
      </c>
      <c r="H214" s="84">
        <v>1500000000</v>
      </c>
      <c r="I214" s="84">
        <v>1500000000</v>
      </c>
      <c r="J214" s="96" t="s">
        <v>32</v>
      </c>
      <c r="K214" s="96" t="s">
        <v>191</v>
      </c>
      <c r="L214" s="130" t="s">
        <v>427</v>
      </c>
    </row>
    <row r="215" spans="2:12" ht="51">
      <c r="B215" s="123">
        <v>721411</v>
      </c>
      <c r="C215" s="137" t="s">
        <v>422</v>
      </c>
      <c r="D215" s="80">
        <v>42826</v>
      </c>
      <c r="E215" s="96" t="s">
        <v>299</v>
      </c>
      <c r="F215" s="96" t="s">
        <v>129</v>
      </c>
      <c r="G215" s="128" t="s">
        <v>375</v>
      </c>
      <c r="H215" s="84">
        <v>1000000000</v>
      </c>
      <c r="I215" s="84">
        <v>1500000000</v>
      </c>
      <c r="J215" s="96" t="s">
        <v>32</v>
      </c>
      <c r="K215" s="96" t="s">
        <v>191</v>
      </c>
      <c r="L215" s="130" t="s">
        <v>427</v>
      </c>
    </row>
    <row r="216" spans="2:12" ht="51">
      <c r="B216" s="123">
        <v>811015</v>
      </c>
      <c r="C216" s="137" t="s">
        <v>423</v>
      </c>
      <c r="D216" s="80">
        <v>42826</v>
      </c>
      <c r="E216" s="96" t="s">
        <v>299</v>
      </c>
      <c r="F216" s="96" t="s">
        <v>374</v>
      </c>
      <c r="G216" s="83" t="s">
        <v>185</v>
      </c>
      <c r="H216" s="84">
        <v>100000000</v>
      </c>
      <c r="I216" s="84">
        <v>100000000</v>
      </c>
      <c r="J216" s="96" t="s">
        <v>32</v>
      </c>
      <c r="K216" s="96" t="s">
        <v>191</v>
      </c>
      <c r="L216" s="130" t="s">
        <v>427</v>
      </c>
    </row>
    <row r="217" spans="2:12" ht="60">
      <c r="B217" s="127" t="s">
        <v>98</v>
      </c>
      <c r="C217" s="137" t="s">
        <v>430</v>
      </c>
      <c r="D217" s="96" t="s">
        <v>75</v>
      </c>
      <c r="E217" s="96" t="s">
        <v>424</v>
      </c>
      <c r="F217" s="96" t="s">
        <v>425</v>
      </c>
      <c r="G217" s="96" t="s">
        <v>426</v>
      </c>
      <c r="H217" s="84">
        <v>62500000</v>
      </c>
      <c r="I217" s="84">
        <f>H217</f>
        <v>62500000</v>
      </c>
      <c r="J217" s="96" t="s">
        <v>32</v>
      </c>
      <c r="K217" s="96" t="s">
        <v>191</v>
      </c>
      <c r="L217" s="91" t="s">
        <v>428</v>
      </c>
    </row>
    <row r="218" spans="2:12" ht="60">
      <c r="B218" s="127">
        <v>801015</v>
      </c>
      <c r="C218" s="137" t="s">
        <v>429</v>
      </c>
      <c r="D218" s="96" t="s">
        <v>433</v>
      </c>
      <c r="E218" s="96" t="s">
        <v>125</v>
      </c>
      <c r="F218" s="96" t="s">
        <v>96</v>
      </c>
      <c r="G218" s="96" t="s">
        <v>426</v>
      </c>
      <c r="H218" s="84">
        <v>50000000</v>
      </c>
      <c r="I218" s="97">
        <f>H218</f>
        <v>50000000</v>
      </c>
      <c r="J218" s="96" t="s">
        <v>32</v>
      </c>
      <c r="K218" s="96" t="s">
        <v>191</v>
      </c>
      <c r="L218" s="91" t="s">
        <v>428</v>
      </c>
    </row>
    <row r="219" spans="2:12" ht="60">
      <c r="B219" s="127">
        <v>801015</v>
      </c>
      <c r="C219" s="137" t="s">
        <v>431</v>
      </c>
      <c r="D219" s="96" t="s">
        <v>433</v>
      </c>
      <c r="E219" s="96" t="s">
        <v>125</v>
      </c>
      <c r="F219" s="96" t="s">
        <v>96</v>
      </c>
      <c r="G219" s="96" t="s">
        <v>426</v>
      </c>
      <c r="H219" s="84">
        <v>36000000</v>
      </c>
      <c r="I219" s="97">
        <f>H219</f>
        <v>36000000</v>
      </c>
      <c r="J219" s="96" t="s">
        <v>32</v>
      </c>
      <c r="K219" s="96" t="s">
        <v>191</v>
      </c>
      <c r="L219" s="91" t="s">
        <v>428</v>
      </c>
    </row>
    <row r="220" spans="2:12" ht="60">
      <c r="B220" s="127" t="s">
        <v>434</v>
      </c>
      <c r="C220" s="137" t="s">
        <v>432</v>
      </c>
      <c r="D220" s="96" t="s">
        <v>433</v>
      </c>
      <c r="E220" s="96" t="s">
        <v>125</v>
      </c>
      <c r="F220" s="96" t="s">
        <v>96</v>
      </c>
      <c r="G220" s="96" t="s">
        <v>426</v>
      </c>
      <c r="H220" s="84">
        <v>12000000</v>
      </c>
      <c r="I220" s="97">
        <f>H220</f>
        <v>12000000</v>
      </c>
      <c r="J220" s="96" t="s">
        <v>32</v>
      </c>
      <c r="K220" s="96" t="s">
        <v>191</v>
      </c>
      <c r="L220" s="91" t="s">
        <v>428</v>
      </c>
    </row>
    <row r="221" spans="2:12" ht="49.5" customHeight="1">
      <c r="B221" s="132">
        <v>93141511</v>
      </c>
      <c r="C221" s="189" t="s">
        <v>435</v>
      </c>
      <c r="D221" s="145" t="s">
        <v>433</v>
      </c>
      <c r="E221" s="128" t="s">
        <v>76</v>
      </c>
      <c r="F221" s="128" t="s">
        <v>131</v>
      </c>
      <c r="G221" s="128" t="s">
        <v>31</v>
      </c>
      <c r="H221" s="140">
        <v>55000000</v>
      </c>
      <c r="I221" s="97">
        <f>H221</f>
        <v>55000000</v>
      </c>
      <c r="J221" s="96" t="s">
        <v>32</v>
      </c>
      <c r="K221" s="96" t="s">
        <v>191</v>
      </c>
      <c r="L221" s="131" t="s">
        <v>436</v>
      </c>
    </row>
    <row r="222" spans="2:12" ht="46.5" customHeight="1">
      <c r="B222" s="132">
        <v>80121900</v>
      </c>
      <c r="C222" s="197" t="s">
        <v>437</v>
      </c>
      <c r="D222" s="145" t="s">
        <v>433</v>
      </c>
      <c r="E222" s="128" t="s">
        <v>76</v>
      </c>
      <c r="F222" s="128" t="s">
        <v>131</v>
      </c>
      <c r="G222" s="128" t="s">
        <v>31</v>
      </c>
      <c r="H222" s="140">
        <v>55000000</v>
      </c>
      <c r="I222" s="97">
        <f aca="true" t="shared" si="5" ref="I222:I228">H222</f>
        <v>55000000</v>
      </c>
      <c r="J222" s="96" t="s">
        <v>32</v>
      </c>
      <c r="K222" s="96" t="s">
        <v>191</v>
      </c>
      <c r="L222" s="131" t="s">
        <v>436</v>
      </c>
    </row>
    <row r="223" spans="2:12" ht="54" customHeight="1">
      <c r="B223" s="132">
        <v>84111700</v>
      </c>
      <c r="C223" s="197" t="s">
        <v>438</v>
      </c>
      <c r="D223" s="145" t="s">
        <v>433</v>
      </c>
      <c r="E223" s="128" t="s">
        <v>76</v>
      </c>
      <c r="F223" s="128" t="s">
        <v>131</v>
      </c>
      <c r="G223" s="128" t="s">
        <v>31</v>
      </c>
      <c r="H223" s="140">
        <v>55000000</v>
      </c>
      <c r="I223" s="97">
        <f t="shared" si="5"/>
        <v>55000000</v>
      </c>
      <c r="J223" s="96" t="s">
        <v>32</v>
      </c>
      <c r="K223" s="96" t="s">
        <v>191</v>
      </c>
      <c r="L223" s="131" t="s">
        <v>436</v>
      </c>
    </row>
    <row r="224" spans="2:12" ht="71.25" customHeight="1">
      <c r="B224" s="132">
        <v>93141511</v>
      </c>
      <c r="C224" s="198" t="s">
        <v>439</v>
      </c>
      <c r="D224" s="145" t="s">
        <v>433</v>
      </c>
      <c r="E224" s="128" t="s">
        <v>76</v>
      </c>
      <c r="F224" s="128" t="s">
        <v>131</v>
      </c>
      <c r="G224" s="128" t="s">
        <v>31</v>
      </c>
      <c r="H224" s="140">
        <v>55000000</v>
      </c>
      <c r="I224" s="97">
        <f t="shared" si="5"/>
        <v>55000000</v>
      </c>
      <c r="J224" s="96" t="s">
        <v>32</v>
      </c>
      <c r="K224" s="96" t="s">
        <v>191</v>
      </c>
      <c r="L224" s="131" t="s">
        <v>436</v>
      </c>
    </row>
    <row r="225" spans="2:12" ht="46.5" customHeight="1">
      <c r="B225" s="207">
        <v>821018</v>
      </c>
      <c r="C225" s="177" t="s">
        <v>440</v>
      </c>
      <c r="D225" s="139" t="s">
        <v>433</v>
      </c>
      <c r="E225" s="133" t="s">
        <v>76</v>
      </c>
      <c r="F225" s="133" t="s">
        <v>131</v>
      </c>
      <c r="G225" s="128" t="s">
        <v>31</v>
      </c>
      <c r="H225" s="102">
        <v>100000000</v>
      </c>
      <c r="I225" s="97">
        <f t="shared" si="5"/>
        <v>100000000</v>
      </c>
      <c r="J225" s="96" t="s">
        <v>32</v>
      </c>
      <c r="K225" s="96" t="s">
        <v>191</v>
      </c>
      <c r="L225" s="131" t="s">
        <v>436</v>
      </c>
    </row>
    <row r="226" spans="2:12" ht="45" customHeight="1">
      <c r="B226" s="207">
        <v>72101501</v>
      </c>
      <c r="C226" s="178" t="s">
        <v>441</v>
      </c>
      <c r="D226" s="145" t="s">
        <v>433</v>
      </c>
      <c r="E226" s="128" t="s">
        <v>76</v>
      </c>
      <c r="F226" s="128" t="s">
        <v>442</v>
      </c>
      <c r="G226" s="128" t="s">
        <v>31</v>
      </c>
      <c r="H226" s="140">
        <v>1500000000</v>
      </c>
      <c r="I226" s="97">
        <f t="shared" si="5"/>
        <v>1500000000</v>
      </c>
      <c r="J226" s="96" t="s">
        <v>32</v>
      </c>
      <c r="K226" s="96" t="s">
        <v>191</v>
      </c>
      <c r="L226" s="131" t="s">
        <v>436</v>
      </c>
    </row>
    <row r="227" spans="2:12" ht="45.75" customHeight="1">
      <c r="B227" s="207">
        <v>72102900</v>
      </c>
      <c r="C227" s="177" t="s">
        <v>443</v>
      </c>
      <c r="D227" s="145" t="s">
        <v>444</v>
      </c>
      <c r="E227" s="128" t="s">
        <v>445</v>
      </c>
      <c r="F227" s="128" t="s">
        <v>131</v>
      </c>
      <c r="G227" s="128" t="s">
        <v>31</v>
      </c>
      <c r="H227" s="102">
        <v>200000000</v>
      </c>
      <c r="I227" s="97">
        <f t="shared" si="5"/>
        <v>200000000</v>
      </c>
      <c r="J227" s="96" t="s">
        <v>32</v>
      </c>
      <c r="K227" s="96" t="s">
        <v>191</v>
      </c>
      <c r="L227" s="131" t="s">
        <v>436</v>
      </c>
    </row>
    <row r="228" spans="2:12" ht="49.5" customHeight="1">
      <c r="B228" s="207" t="s">
        <v>609</v>
      </c>
      <c r="C228" s="178" t="s">
        <v>446</v>
      </c>
      <c r="D228" s="145" t="s">
        <v>433</v>
      </c>
      <c r="E228" s="133" t="s">
        <v>163</v>
      </c>
      <c r="F228" s="128" t="s">
        <v>447</v>
      </c>
      <c r="G228" s="128" t="s">
        <v>31</v>
      </c>
      <c r="H228" s="102">
        <v>41000000</v>
      </c>
      <c r="I228" s="97">
        <f t="shared" si="5"/>
        <v>41000000</v>
      </c>
      <c r="J228" s="96" t="s">
        <v>32</v>
      </c>
      <c r="K228" s="96" t="s">
        <v>191</v>
      </c>
      <c r="L228" s="131" t="s">
        <v>436</v>
      </c>
    </row>
    <row r="229" spans="2:12" ht="44.25" customHeight="1">
      <c r="B229" s="71">
        <v>801111504</v>
      </c>
      <c r="C229" s="176" t="s">
        <v>487</v>
      </c>
      <c r="D229" s="147" t="s">
        <v>488</v>
      </c>
      <c r="E229" s="148" t="s">
        <v>144</v>
      </c>
      <c r="F229" s="148" t="s">
        <v>489</v>
      </c>
      <c r="G229" s="148" t="s">
        <v>490</v>
      </c>
      <c r="H229" s="170">
        <v>500000000</v>
      </c>
      <c r="I229" s="171">
        <f>H229</f>
        <v>500000000</v>
      </c>
      <c r="J229" s="148" t="s">
        <v>191</v>
      </c>
      <c r="K229" s="148" t="s">
        <v>191</v>
      </c>
      <c r="L229" s="151" t="s">
        <v>491</v>
      </c>
    </row>
    <row r="230" spans="2:12" s="122" customFormat="1" ht="25.5">
      <c r="B230" s="71">
        <v>801111504</v>
      </c>
      <c r="C230" s="176" t="s">
        <v>492</v>
      </c>
      <c r="D230" s="147" t="s">
        <v>488</v>
      </c>
      <c r="E230" s="148" t="s">
        <v>144</v>
      </c>
      <c r="F230" s="148" t="s">
        <v>489</v>
      </c>
      <c r="G230" s="148" t="s">
        <v>490</v>
      </c>
      <c r="H230" s="172">
        <v>250000000</v>
      </c>
      <c r="I230" s="173">
        <f>H230</f>
        <v>250000000</v>
      </c>
      <c r="J230" s="148" t="s">
        <v>191</v>
      </c>
      <c r="K230" s="148" t="s">
        <v>191</v>
      </c>
      <c r="L230" s="151" t="s">
        <v>493</v>
      </c>
    </row>
    <row r="231" spans="2:12" s="122" customFormat="1" ht="63.75">
      <c r="B231" s="71">
        <v>93141506</v>
      </c>
      <c r="C231" s="178" t="s">
        <v>494</v>
      </c>
      <c r="D231" s="147" t="s">
        <v>488</v>
      </c>
      <c r="E231" s="148" t="s">
        <v>144</v>
      </c>
      <c r="F231" s="148" t="s">
        <v>489</v>
      </c>
      <c r="G231" s="148" t="s">
        <v>490</v>
      </c>
      <c r="H231" s="172">
        <v>1000000000</v>
      </c>
      <c r="I231" s="173">
        <f>H231</f>
        <v>1000000000</v>
      </c>
      <c r="J231" s="148" t="s">
        <v>191</v>
      </c>
      <c r="K231" s="148" t="s">
        <v>191</v>
      </c>
      <c r="L231" s="151" t="s">
        <v>493</v>
      </c>
    </row>
    <row r="232" spans="2:12" s="122" customFormat="1" ht="16.5">
      <c r="B232" s="71"/>
      <c r="C232" s="178" t="s">
        <v>495</v>
      </c>
      <c r="D232" s="147" t="s">
        <v>488</v>
      </c>
      <c r="E232" s="148" t="s">
        <v>125</v>
      </c>
      <c r="F232" s="148" t="s">
        <v>489</v>
      </c>
      <c r="G232" s="148" t="s">
        <v>490</v>
      </c>
      <c r="H232" s="172">
        <v>200000000</v>
      </c>
      <c r="I232" s="173">
        <f>H232</f>
        <v>200000000</v>
      </c>
      <c r="J232" s="148" t="s">
        <v>191</v>
      </c>
      <c r="K232" s="148" t="s">
        <v>191</v>
      </c>
      <c r="L232" s="151" t="s">
        <v>496</v>
      </c>
    </row>
    <row r="233" spans="2:12" s="122" customFormat="1" ht="25.5">
      <c r="B233" s="208">
        <v>931316</v>
      </c>
      <c r="C233" s="177" t="s">
        <v>497</v>
      </c>
      <c r="D233" s="153" t="s">
        <v>498</v>
      </c>
      <c r="E233" s="154" t="s">
        <v>76</v>
      </c>
      <c r="F233" s="154" t="s">
        <v>489</v>
      </c>
      <c r="G233" s="154" t="s">
        <v>490</v>
      </c>
      <c r="H233" s="172">
        <v>203645000</v>
      </c>
      <c r="I233" s="173">
        <f aca="true" t="shared" si="6" ref="I233:I265">H233</f>
        <v>203645000</v>
      </c>
      <c r="J233" s="154" t="s">
        <v>191</v>
      </c>
      <c r="K233" s="154" t="s">
        <v>191</v>
      </c>
      <c r="L233" s="155" t="s">
        <v>499</v>
      </c>
    </row>
    <row r="234" spans="2:12" s="122" customFormat="1" ht="38.25">
      <c r="B234" s="71">
        <v>801111504</v>
      </c>
      <c r="C234" s="176" t="s">
        <v>500</v>
      </c>
      <c r="D234" s="147" t="s">
        <v>498</v>
      </c>
      <c r="E234" s="148" t="s">
        <v>144</v>
      </c>
      <c r="F234" s="148" t="s">
        <v>489</v>
      </c>
      <c r="G234" s="148" t="s">
        <v>490</v>
      </c>
      <c r="H234" s="172">
        <v>50000000</v>
      </c>
      <c r="I234" s="173">
        <f t="shared" si="6"/>
        <v>50000000</v>
      </c>
      <c r="J234" s="148" t="s">
        <v>191</v>
      </c>
      <c r="K234" s="148" t="s">
        <v>191</v>
      </c>
      <c r="L234" s="151" t="s">
        <v>499</v>
      </c>
    </row>
    <row r="235" spans="2:12" s="122" customFormat="1" ht="25.5">
      <c r="B235" s="71">
        <v>93141506</v>
      </c>
      <c r="C235" s="176" t="s">
        <v>501</v>
      </c>
      <c r="D235" s="147" t="s">
        <v>498</v>
      </c>
      <c r="E235" s="148" t="s">
        <v>144</v>
      </c>
      <c r="F235" s="148" t="s">
        <v>502</v>
      </c>
      <c r="G235" s="148" t="s">
        <v>200</v>
      </c>
      <c r="H235" s="170">
        <v>60000000</v>
      </c>
      <c r="I235" s="173">
        <f t="shared" si="6"/>
        <v>60000000</v>
      </c>
      <c r="J235" s="148" t="s">
        <v>191</v>
      </c>
      <c r="K235" s="148" t="s">
        <v>191</v>
      </c>
      <c r="L235" s="151" t="s">
        <v>499</v>
      </c>
    </row>
    <row r="236" spans="2:12" s="122" customFormat="1" ht="35.25" customHeight="1">
      <c r="B236" s="71">
        <v>80141600</v>
      </c>
      <c r="C236" s="176" t="s">
        <v>593</v>
      </c>
      <c r="D236" s="147" t="s">
        <v>498</v>
      </c>
      <c r="E236" s="148" t="s">
        <v>144</v>
      </c>
      <c r="F236" s="148" t="s">
        <v>502</v>
      </c>
      <c r="G236" s="148" t="s">
        <v>200</v>
      </c>
      <c r="H236" s="170">
        <v>15000000</v>
      </c>
      <c r="I236" s="173">
        <f t="shared" si="6"/>
        <v>15000000</v>
      </c>
      <c r="J236" s="148" t="s">
        <v>191</v>
      </c>
      <c r="K236" s="148" t="s">
        <v>191</v>
      </c>
      <c r="L236" s="151" t="s">
        <v>499</v>
      </c>
    </row>
    <row r="237" spans="2:12" s="122" customFormat="1" ht="38.25">
      <c r="B237" s="71">
        <v>93141506</v>
      </c>
      <c r="C237" s="178" t="s">
        <v>503</v>
      </c>
      <c r="D237" s="147" t="s">
        <v>498</v>
      </c>
      <c r="E237" s="148">
        <v>6</v>
      </c>
      <c r="F237" s="148" t="s">
        <v>417</v>
      </c>
      <c r="G237" s="148" t="s">
        <v>490</v>
      </c>
      <c r="H237" s="170">
        <v>25000000</v>
      </c>
      <c r="I237" s="173">
        <f t="shared" si="6"/>
        <v>25000000</v>
      </c>
      <c r="J237" s="148" t="s">
        <v>191</v>
      </c>
      <c r="K237" s="148" t="s">
        <v>191</v>
      </c>
      <c r="L237" s="151" t="s">
        <v>499</v>
      </c>
    </row>
    <row r="238" spans="2:12" s="122" customFormat="1" ht="38.25">
      <c r="B238" s="71">
        <v>80101500</v>
      </c>
      <c r="C238" s="178" t="s">
        <v>504</v>
      </c>
      <c r="D238" s="147" t="s">
        <v>498</v>
      </c>
      <c r="E238" s="148">
        <v>11</v>
      </c>
      <c r="F238" s="148" t="s">
        <v>417</v>
      </c>
      <c r="G238" s="148" t="s">
        <v>490</v>
      </c>
      <c r="H238" s="170">
        <v>20000000</v>
      </c>
      <c r="I238" s="173">
        <f t="shared" si="6"/>
        <v>20000000</v>
      </c>
      <c r="J238" s="148" t="s">
        <v>191</v>
      </c>
      <c r="K238" s="148" t="s">
        <v>191</v>
      </c>
      <c r="L238" s="151" t="s">
        <v>499</v>
      </c>
    </row>
    <row r="239" spans="2:12" s="122" customFormat="1" ht="24.75" customHeight="1">
      <c r="B239" s="207">
        <v>93141500</v>
      </c>
      <c r="C239" s="177" t="s">
        <v>608</v>
      </c>
      <c r="D239" s="153" t="s">
        <v>498</v>
      </c>
      <c r="E239" s="154">
        <v>11</v>
      </c>
      <c r="F239" s="154" t="s">
        <v>417</v>
      </c>
      <c r="G239" s="154" t="s">
        <v>490</v>
      </c>
      <c r="H239" s="172">
        <v>20000000</v>
      </c>
      <c r="I239" s="173">
        <f t="shared" si="6"/>
        <v>20000000</v>
      </c>
      <c r="J239" s="154" t="s">
        <v>191</v>
      </c>
      <c r="K239" s="154" t="s">
        <v>191</v>
      </c>
      <c r="L239" s="155" t="s">
        <v>499</v>
      </c>
    </row>
    <row r="240" spans="2:12" s="122" customFormat="1" ht="30.75" customHeight="1">
      <c r="B240" s="207">
        <v>86101800</v>
      </c>
      <c r="C240" s="177" t="s">
        <v>505</v>
      </c>
      <c r="D240" s="147" t="s">
        <v>498</v>
      </c>
      <c r="E240" s="148">
        <v>10</v>
      </c>
      <c r="F240" s="148" t="s">
        <v>417</v>
      </c>
      <c r="G240" s="148" t="s">
        <v>490</v>
      </c>
      <c r="H240" s="170">
        <v>10000000</v>
      </c>
      <c r="I240" s="173">
        <f t="shared" si="6"/>
        <v>10000000</v>
      </c>
      <c r="J240" s="148" t="s">
        <v>191</v>
      </c>
      <c r="K240" s="148" t="s">
        <v>191</v>
      </c>
      <c r="L240" s="151" t="s">
        <v>499</v>
      </c>
    </row>
    <row r="241" spans="2:12" s="122" customFormat="1" ht="51">
      <c r="B241" s="207">
        <v>801111504</v>
      </c>
      <c r="C241" s="177" t="s">
        <v>506</v>
      </c>
      <c r="D241" s="147" t="s">
        <v>273</v>
      </c>
      <c r="E241" s="148" t="s">
        <v>168</v>
      </c>
      <c r="F241" s="148" t="s">
        <v>502</v>
      </c>
      <c r="G241" s="148" t="s">
        <v>212</v>
      </c>
      <c r="H241" s="170">
        <v>595000000</v>
      </c>
      <c r="I241" s="173">
        <f t="shared" si="6"/>
        <v>595000000</v>
      </c>
      <c r="J241" s="148" t="s">
        <v>191</v>
      </c>
      <c r="K241" s="148" t="s">
        <v>191</v>
      </c>
      <c r="L241" s="151" t="s">
        <v>507</v>
      </c>
    </row>
    <row r="242" spans="2:12" s="122" customFormat="1" ht="33">
      <c r="B242" s="71">
        <v>93141506</v>
      </c>
      <c r="C242" s="176" t="s">
        <v>508</v>
      </c>
      <c r="D242" s="147" t="s">
        <v>498</v>
      </c>
      <c r="E242" s="148" t="s">
        <v>168</v>
      </c>
      <c r="F242" s="148" t="s">
        <v>502</v>
      </c>
      <c r="G242" s="148" t="s">
        <v>509</v>
      </c>
      <c r="H242" s="170">
        <v>10000000</v>
      </c>
      <c r="I242" s="173">
        <f t="shared" si="6"/>
        <v>10000000</v>
      </c>
      <c r="J242" s="148" t="s">
        <v>191</v>
      </c>
      <c r="K242" s="148" t="s">
        <v>191</v>
      </c>
      <c r="L242" s="151" t="s">
        <v>507</v>
      </c>
    </row>
    <row r="243" spans="2:12" s="122" customFormat="1" ht="33">
      <c r="B243" s="146">
        <v>93141506</v>
      </c>
      <c r="C243" s="176" t="s">
        <v>510</v>
      </c>
      <c r="D243" s="147" t="s">
        <v>498</v>
      </c>
      <c r="E243" s="148" t="s">
        <v>168</v>
      </c>
      <c r="F243" s="148" t="s">
        <v>502</v>
      </c>
      <c r="G243" s="148" t="s">
        <v>200</v>
      </c>
      <c r="H243" s="170">
        <v>10000000</v>
      </c>
      <c r="I243" s="173">
        <f t="shared" si="6"/>
        <v>10000000</v>
      </c>
      <c r="J243" s="148" t="s">
        <v>191</v>
      </c>
      <c r="K243" s="148" t="s">
        <v>191</v>
      </c>
      <c r="L243" s="151" t="s">
        <v>507</v>
      </c>
    </row>
    <row r="244" spans="2:12" s="122" customFormat="1" ht="33">
      <c r="B244" s="152">
        <v>93141506</v>
      </c>
      <c r="C244" s="179" t="s">
        <v>511</v>
      </c>
      <c r="D244" s="147" t="s">
        <v>498</v>
      </c>
      <c r="E244" s="148" t="s">
        <v>168</v>
      </c>
      <c r="F244" s="148" t="s">
        <v>502</v>
      </c>
      <c r="G244" s="148" t="s">
        <v>200</v>
      </c>
      <c r="H244" s="170">
        <v>10000000</v>
      </c>
      <c r="I244" s="173">
        <f t="shared" si="6"/>
        <v>10000000</v>
      </c>
      <c r="J244" s="148" t="s">
        <v>191</v>
      </c>
      <c r="K244" s="148" t="s">
        <v>191</v>
      </c>
      <c r="L244" s="151" t="s">
        <v>507</v>
      </c>
    </row>
    <row r="245" spans="2:12" s="122" customFormat="1" ht="16.5">
      <c r="B245" s="146">
        <v>801111504</v>
      </c>
      <c r="C245" s="176" t="s">
        <v>512</v>
      </c>
      <c r="D245" s="147" t="s">
        <v>513</v>
      </c>
      <c r="E245" s="148" t="s">
        <v>125</v>
      </c>
      <c r="F245" s="148" t="s">
        <v>502</v>
      </c>
      <c r="G245" s="148" t="s">
        <v>200</v>
      </c>
      <c r="H245" s="170">
        <v>10000000</v>
      </c>
      <c r="I245" s="173">
        <f t="shared" si="6"/>
        <v>10000000</v>
      </c>
      <c r="J245" s="148" t="s">
        <v>191</v>
      </c>
      <c r="K245" s="148" t="s">
        <v>191</v>
      </c>
      <c r="L245" s="151" t="s">
        <v>514</v>
      </c>
    </row>
    <row r="246" spans="2:12" s="122" customFormat="1" ht="33">
      <c r="B246" s="152">
        <v>93141506</v>
      </c>
      <c r="C246" s="179" t="s">
        <v>515</v>
      </c>
      <c r="D246" s="153" t="s">
        <v>488</v>
      </c>
      <c r="E246" s="154" t="s">
        <v>168</v>
      </c>
      <c r="F246" s="154" t="s">
        <v>502</v>
      </c>
      <c r="G246" s="154" t="s">
        <v>200</v>
      </c>
      <c r="H246" s="172">
        <v>10000000</v>
      </c>
      <c r="I246" s="173">
        <f t="shared" si="6"/>
        <v>10000000</v>
      </c>
      <c r="J246" s="154" t="s">
        <v>191</v>
      </c>
      <c r="K246" s="154" t="s">
        <v>516</v>
      </c>
      <c r="L246" s="155" t="s">
        <v>507</v>
      </c>
    </row>
    <row r="247" spans="2:12" s="122" customFormat="1" ht="33">
      <c r="B247" s="146">
        <v>93141506</v>
      </c>
      <c r="C247" s="176" t="s">
        <v>517</v>
      </c>
      <c r="D247" s="147" t="s">
        <v>488</v>
      </c>
      <c r="E247" s="154" t="s">
        <v>168</v>
      </c>
      <c r="F247" s="148" t="s">
        <v>502</v>
      </c>
      <c r="G247" s="148" t="s">
        <v>200</v>
      </c>
      <c r="H247" s="170">
        <v>15000000</v>
      </c>
      <c r="I247" s="173">
        <f t="shared" si="6"/>
        <v>15000000</v>
      </c>
      <c r="J247" s="148" t="s">
        <v>191</v>
      </c>
      <c r="K247" s="148" t="s">
        <v>516</v>
      </c>
      <c r="L247" s="151" t="s">
        <v>507</v>
      </c>
    </row>
    <row r="248" spans="2:12" s="122" customFormat="1" ht="33">
      <c r="B248" s="146">
        <v>93141506</v>
      </c>
      <c r="C248" s="176" t="s">
        <v>518</v>
      </c>
      <c r="D248" s="147" t="s">
        <v>488</v>
      </c>
      <c r="E248" s="154" t="s">
        <v>168</v>
      </c>
      <c r="F248" s="148" t="s">
        <v>502</v>
      </c>
      <c r="G248" s="148" t="s">
        <v>200</v>
      </c>
      <c r="H248" s="170">
        <v>40000000</v>
      </c>
      <c r="I248" s="173">
        <f t="shared" si="6"/>
        <v>40000000</v>
      </c>
      <c r="J248" s="148" t="s">
        <v>191</v>
      </c>
      <c r="K248" s="148" t="s">
        <v>191</v>
      </c>
      <c r="L248" s="151" t="s">
        <v>507</v>
      </c>
    </row>
    <row r="249" spans="2:12" s="122" customFormat="1" ht="63.75">
      <c r="B249" s="146">
        <v>93141500</v>
      </c>
      <c r="C249" s="176" t="s">
        <v>519</v>
      </c>
      <c r="D249" s="147" t="s">
        <v>488</v>
      </c>
      <c r="E249" s="154" t="s">
        <v>168</v>
      </c>
      <c r="F249" s="148" t="s">
        <v>502</v>
      </c>
      <c r="G249" s="148" t="s">
        <v>200</v>
      </c>
      <c r="H249" s="172">
        <v>50000000</v>
      </c>
      <c r="I249" s="173">
        <f t="shared" si="6"/>
        <v>50000000</v>
      </c>
      <c r="J249" s="148" t="s">
        <v>191</v>
      </c>
      <c r="K249" s="148" t="s">
        <v>191</v>
      </c>
      <c r="L249" s="151" t="s">
        <v>507</v>
      </c>
    </row>
    <row r="250" spans="2:12" s="122" customFormat="1" ht="33">
      <c r="B250" s="150">
        <v>93141506</v>
      </c>
      <c r="C250" s="178" t="s">
        <v>520</v>
      </c>
      <c r="D250" s="156" t="s">
        <v>433</v>
      </c>
      <c r="E250" s="154" t="s">
        <v>168</v>
      </c>
      <c r="F250" s="149" t="s">
        <v>521</v>
      </c>
      <c r="G250" s="148" t="s">
        <v>31</v>
      </c>
      <c r="H250" s="170">
        <v>2152000000</v>
      </c>
      <c r="I250" s="173">
        <f t="shared" si="6"/>
        <v>2152000000</v>
      </c>
      <c r="J250" s="157" t="s">
        <v>32</v>
      </c>
      <c r="K250" s="157" t="s">
        <v>77</v>
      </c>
      <c r="L250" s="151" t="s">
        <v>522</v>
      </c>
    </row>
    <row r="251" spans="2:12" s="122" customFormat="1" ht="38.25">
      <c r="B251" s="150">
        <v>93141506</v>
      </c>
      <c r="C251" s="178" t="s">
        <v>523</v>
      </c>
      <c r="D251" s="156" t="s">
        <v>433</v>
      </c>
      <c r="E251" s="157" t="s">
        <v>524</v>
      </c>
      <c r="F251" s="149" t="s">
        <v>489</v>
      </c>
      <c r="G251" s="148" t="s">
        <v>31</v>
      </c>
      <c r="H251" s="170">
        <v>10000000</v>
      </c>
      <c r="I251" s="173">
        <f t="shared" si="6"/>
        <v>10000000</v>
      </c>
      <c r="J251" s="157" t="s">
        <v>32</v>
      </c>
      <c r="K251" s="157" t="s">
        <v>77</v>
      </c>
      <c r="L251" s="151" t="s">
        <v>525</v>
      </c>
    </row>
    <row r="252" spans="2:12" s="122" customFormat="1" ht="38.25">
      <c r="B252" s="150">
        <v>93141506</v>
      </c>
      <c r="C252" s="178" t="s">
        <v>526</v>
      </c>
      <c r="D252" s="156" t="s">
        <v>433</v>
      </c>
      <c r="E252" s="157" t="s">
        <v>267</v>
      </c>
      <c r="F252" s="149" t="s">
        <v>489</v>
      </c>
      <c r="G252" s="148" t="s">
        <v>31</v>
      </c>
      <c r="H252" s="170">
        <v>100000000</v>
      </c>
      <c r="I252" s="173">
        <f t="shared" si="6"/>
        <v>100000000</v>
      </c>
      <c r="J252" s="157" t="s">
        <v>32</v>
      </c>
      <c r="K252" s="157" t="s">
        <v>77</v>
      </c>
      <c r="L252" s="151" t="s">
        <v>527</v>
      </c>
    </row>
    <row r="253" spans="2:12" s="122" customFormat="1" ht="38.25">
      <c r="B253" s="150">
        <v>93141506</v>
      </c>
      <c r="C253" s="204" t="s">
        <v>528</v>
      </c>
      <c r="D253" s="156" t="s">
        <v>433</v>
      </c>
      <c r="E253" s="157" t="s">
        <v>298</v>
      </c>
      <c r="F253" s="149" t="s">
        <v>521</v>
      </c>
      <c r="G253" s="148" t="s">
        <v>31</v>
      </c>
      <c r="H253" s="170">
        <v>300000000</v>
      </c>
      <c r="I253" s="173">
        <f t="shared" si="6"/>
        <v>300000000</v>
      </c>
      <c r="J253" s="157" t="s">
        <v>32</v>
      </c>
      <c r="K253" s="157" t="s">
        <v>77</v>
      </c>
      <c r="L253" s="151" t="s">
        <v>529</v>
      </c>
    </row>
    <row r="254" spans="2:12" ht="38.25">
      <c r="B254" s="150">
        <v>93141506</v>
      </c>
      <c r="C254" s="178" t="s">
        <v>530</v>
      </c>
      <c r="D254" s="156" t="s">
        <v>433</v>
      </c>
      <c r="E254" s="157" t="s">
        <v>99</v>
      </c>
      <c r="F254" s="149" t="s">
        <v>502</v>
      </c>
      <c r="G254" s="148" t="s">
        <v>31</v>
      </c>
      <c r="H254" s="170">
        <v>400000000</v>
      </c>
      <c r="I254" s="173">
        <f t="shared" si="6"/>
        <v>400000000</v>
      </c>
      <c r="J254" s="157" t="s">
        <v>32</v>
      </c>
      <c r="K254" s="157" t="s">
        <v>77</v>
      </c>
      <c r="L254" s="151" t="s">
        <v>529</v>
      </c>
    </row>
    <row r="255" spans="2:12" ht="49.5">
      <c r="B255" s="150" t="s">
        <v>606</v>
      </c>
      <c r="C255" s="191" t="s">
        <v>605</v>
      </c>
      <c r="D255" s="156" t="s">
        <v>433</v>
      </c>
      <c r="E255" s="157" t="s">
        <v>99</v>
      </c>
      <c r="F255" s="149" t="s">
        <v>502</v>
      </c>
      <c r="G255" s="148" t="s">
        <v>31</v>
      </c>
      <c r="H255" s="170">
        <v>100000000</v>
      </c>
      <c r="I255" s="173">
        <f t="shared" si="6"/>
        <v>100000000</v>
      </c>
      <c r="J255" s="157" t="s">
        <v>32</v>
      </c>
      <c r="K255" s="157" t="s">
        <v>77</v>
      </c>
      <c r="L255" s="151" t="s">
        <v>531</v>
      </c>
    </row>
    <row r="256" spans="2:12" ht="51" customHeight="1">
      <c r="B256" s="158" t="s">
        <v>607</v>
      </c>
      <c r="C256" s="191" t="s">
        <v>532</v>
      </c>
      <c r="D256" s="160" t="s">
        <v>533</v>
      </c>
      <c r="E256" s="161" t="s">
        <v>534</v>
      </c>
      <c r="F256" s="159" t="s">
        <v>502</v>
      </c>
      <c r="G256" s="162" t="s">
        <v>31</v>
      </c>
      <c r="H256" s="170">
        <v>100000000</v>
      </c>
      <c r="I256" s="173">
        <f t="shared" si="6"/>
        <v>100000000</v>
      </c>
      <c r="J256" s="161" t="s">
        <v>32</v>
      </c>
      <c r="K256" s="161" t="s">
        <v>77</v>
      </c>
      <c r="L256" s="163" t="s">
        <v>535</v>
      </c>
    </row>
    <row r="257" spans="2:12" ht="38.25">
      <c r="B257" s="165">
        <v>93131600</v>
      </c>
      <c r="C257" s="178" t="s">
        <v>536</v>
      </c>
      <c r="D257" s="156" t="s">
        <v>433</v>
      </c>
      <c r="E257" s="157" t="s">
        <v>99</v>
      </c>
      <c r="F257" s="149" t="s">
        <v>502</v>
      </c>
      <c r="G257" s="148" t="s">
        <v>31</v>
      </c>
      <c r="H257" s="170">
        <v>140000000</v>
      </c>
      <c r="I257" s="173">
        <f t="shared" si="6"/>
        <v>140000000</v>
      </c>
      <c r="J257" s="157" t="s">
        <v>32</v>
      </c>
      <c r="K257" s="157" t="s">
        <v>77</v>
      </c>
      <c r="L257" s="151" t="s">
        <v>529</v>
      </c>
    </row>
    <row r="258" spans="2:12" ht="25.5">
      <c r="B258" s="158">
        <v>93141506</v>
      </c>
      <c r="C258" s="191" t="s">
        <v>537</v>
      </c>
      <c r="D258" s="160"/>
      <c r="E258" s="161"/>
      <c r="F258" s="159" t="s">
        <v>502</v>
      </c>
      <c r="G258" s="162" t="s">
        <v>31</v>
      </c>
      <c r="H258" s="170">
        <v>100000000</v>
      </c>
      <c r="I258" s="173">
        <f t="shared" si="6"/>
        <v>100000000</v>
      </c>
      <c r="J258" s="161" t="s">
        <v>32</v>
      </c>
      <c r="K258" s="161" t="s">
        <v>77</v>
      </c>
      <c r="L258" s="163" t="s">
        <v>538</v>
      </c>
    </row>
    <row r="259" spans="2:12" ht="16.5">
      <c r="B259" s="158">
        <v>93141506</v>
      </c>
      <c r="C259" s="191" t="s">
        <v>539</v>
      </c>
      <c r="D259" s="160" t="s">
        <v>540</v>
      </c>
      <c r="E259" s="154" t="s">
        <v>168</v>
      </c>
      <c r="F259" s="159" t="s">
        <v>502</v>
      </c>
      <c r="G259" s="162" t="s">
        <v>200</v>
      </c>
      <c r="H259" s="170">
        <v>50000000</v>
      </c>
      <c r="I259" s="173">
        <f t="shared" si="6"/>
        <v>50000000</v>
      </c>
      <c r="J259" s="161" t="s">
        <v>191</v>
      </c>
      <c r="K259" s="161" t="s">
        <v>191</v>
      </c>
      <c r="L259" s="163" t="s">
        <v>538</v>
      </c>
    </row>
    <row r="260" spans="2:12" ht="33">
      <c r="B260" s="158">
        <v>93141506</v>
      </c>
      <c r="C260" s="199" t="s">
        <v>541</v>
      </c>
      <c r="D260" s="148" t="s">
        <v>488</v>
      </c>
      <c r="E260" s="154" t="s">
        <v>168</v>
      </c>
      <c r="F260" s="164" t="s">
        <v>502</v>
      </c>
      <c r="G260" s="164" t="s">
        <v>542</v>
      </c>
      <c r="H260" s="170">
        <v>100000000</v>
      </c>
      <c r="I260" s="173">
        <f t="shared" si="6"/>
        <v>100000000</v>
      </c>
      <c r="J260" s="168" t="s">
        <v>191</v>
      </c>
      <c r="K260" s="168" t="s">
        <v>191</v>
      </c>
      <c r="L260" s="163" t="s">
        <v>538</v>
      </c>
    </row>
    <row r="261" spans="2:12" ht="33">
      <c r="B261" s="205">
        <v>931415506</v>
      </c>
      <c r="C261" s="199" t="s">
        <v>543</v>
      </c>
      <c r="D261" s="148" t="s">
        <v>488</v>
      </c>
      <c r="E261" s="154" t="s">
        <v>168</v>
      </c>
      <c r="F261" s="164" t="s">
        <v>521</v>
      </c>
      <c r="G261" s="164" t="s">
        <v>212</v>
      </c>
      <c r="H261" s="170">
        <v>150000000</v>
      </c>
      <c r="I261" s="173">
        <f t="shared" si="6"/>
        <v>150000000</v>
      </c>
      <c r="J261" s="168" t="s">
        <v>191</v>
      </c>
      <c r="K261" s="168" t="s">
        <v>191</v>
      </c>
      <c r="L261" s="163" t="s">
        <v>538</v>
      </c>
    </row>
    <row r="262" spans="2:12" ht="33">
      <c r="B262" s="205">
        <v>931415506</v>
      </c>
      <c r="C262" s="199" t="s">
        <v>544</v>
      </c>
      <c r="D262" s="148" t="s">
        <v>488</v>
      </c>
      <c r="E262" s="154" t="s">
        <v>168</v>
      </c>
      <c r="F262" s="164" t="s">
        <v>489</v>
      </c>
      <c r="G262" s="164" t="s">
        <v>200</v>
      </c>
      <c r="H262" s="170">
        <v>130000000</v>
      </c>
      <c r="I262" s="173">
        <f t="shared" si="6"/>
        <v>130000000</v>
      </c>
      <c r="J262" s="168" t="s">
        <v>545</v>
      </c>
      <c r="K262" s="168" t="s">
        <v>545</v>
      </c>
      <c r="L262" s="163" t="s">
        <v>538</v>
      </c>
    </row>
    <row r="263" spans="2:12" ht="33">
      <c r="B263" s="205">
        <v>931415506</v>
      </c>
      <c r="C263" s="199" t="s">
        <v>546</v>
      </c>
      <c r="D263" s="148" t="s">
        <v>488</v>
      </c>
      <c r="E263" s="164" t="s">
        <v>267</v>
      </c>
      <c r="F263" s="164" t="s">
        <v>521</v>
      </c>
      <c r="G263" s="164" t="s">
        <v>212</v>
      </c>
      <c r="H263" s="170">
        <v>332337509</v>
      </c>
      <c r="I263" s="173">
        <f t="shared" si="6"/>
        <v>332337509</v>
      </c>
      <c r="J263" s="168" t="s">
        <v>191</v>
      </c>
      <c r="K263" s="168" t="s">
        <v>191</v>
      </c>
      <c r="L263" s="163" t="s">
        <v>538</v>
      </c>
    </row>
    <row r="264" spans="2:12" ht="33">
      <c r="B264" s="205">
        <v>931415506</v>
      </c>
      <c r="C264" s="199" t="s">
        <v>547</v>
      </c>
      <c r="D264" s="148" t="s">
        <v>488</v>
      </c>
      <c r="E264" s="164" t="s">
        <v>267</v>
      </c>
      <c r="F264" s="164" t="s">
        <v>521</v>
      </c>
      <c r="G264" s="164" t="s">
        <v>212</v>
      </c>
      <c r="H264" s="170">
        <v>30000000</v>
      </c>
      <c r="I264" s="173">
        <f t="shared" si="6"/>
        <v>30000000</v>
      </c>
      <c r="J264" s="168" t="s">
        <v>191</v>
      </c>
      <c r="K264" s="168" t="s">
        <v>191</v>
      </c>
      <c r="L264" s="163" t="s">
        <v>538</v>
      </c>
    </row>
    <row r="265" spans="2:12" ht="33.75" thickBot="1">
      <c r="B265" s="206">
        <v>931415506</v>
      </c>
      <c r="C265" s="200" t="s">
        <v>548</v>
      </c>
      <c r="D265" s="126" t="s">
        <v>488</v>
      </c>
      <c r="E265" s="166" t="s">
        <v>267</v>
      </c>
      <c r="F265" s="166" t="s">
        <v>521</v>
      </c>
      <c r="G265" s="166" t="s">
        <v>212</v>
      </c>
      <c r="H265" s="174">
        <v>60000000</v>
      </c>
      <c r="I265" s="175">
        <f t="shared" si="6"/>
        <v>60000000</v>
      </c>
      <c r="J265" s="169" t="s">
        <v>191</v>
      </c>
      <c r="K265" s="169" t="s">
        <v>191</v>
      </c>
      <c r="L265" s="167" t="s">
        <v>538</v>
      </c>
    </row>
    <row r="266" ht="15">
      <c r="H266" s="98">
        <f>SUM(H19:H265)</f>
        <v>157295295804</v>
      </c>
    </row>
    <row r="268" spans="2:4" ht="30.75" thickBot="1">
      <c r="B268" s="93" t="s">
        <v>64</v>
      </c>
      <c r="C268" s="99"/>
      <c r="D268" s="99"/>
    </row>
    <row r="269" spans="2:4" ht="45">
      <c r="B269" s="94" t="s">
        <v>6</v>
      </c>
      <c r="C269" s="95" t="s">
        <v>65</v>
      </c>
      <c r="D269" s="92" t="s">
        <v>14</v>
      </c>
    </row>
    <row r="270" spans="2:4" ht="78.75">
      <c r="B270" s="120" t="s">
        <v>448</v>
      </c>
      <c r="C270" s="120">
        <v>77101706</v>
      </c>
      <c r="D270" s="119" t="s">
        <v>467</v>
      </c>
    </row>
    <row r="271" spans="2:4" ht="78.75">
      <c r="B271" s="120" t="s">
        <v>449</v>
      </c>
      <c r="C271" s="120" t="s">
        <v>450</v>
      </c>
      <c r="D271" s="119" t="s">
        <v>467</v>
      </c>
    </row>
    <row r="272" spans="2:4" ht="78.75">
      <c r="B272" s="120" t="s">
        <v>451</v>
      </c>
      <c r="C272" s="120">
        <v>77101700</v>
      </c>
      <c r="D272" s="119" t="s">
        <v>467</v>
      </c>
    </row>
    <row r="273" spans="2:4" ht="78.75">
      <c r="B273" s="120" t="s">
        <v>452</v>
      </c>
      <c r="C273" s="120" t="s">
        <v>453</v>
      </c>
      <c r="D273" s="119" t="s">
        <v>467</v>
      </c>
    </row>
    <row r="274" spans="2:4" ht="78.75">
      <c r="B274" s="120" t="s">
        <v>454</v>
      </c>
      <c r="C274" s="120" t="s">
        <v>455</v>
      </c>
      <c r="D274" s="119" t="s">
        <v>467</v>
      </c>
    </row>
    <row r="275" spans="2:4" ht="78.75">
      <c r="B275" s="120" t="s">
        <v>456</v>
      </c>
      <c r="C275" s="120" t="s">
        <v>457</v>
      </c>
      <c r="D275" s="119" t="s">
        <v>467</v>
      </c>
    </row>
    <row r="276" spans="2:4" ht="78.75">
      <c r="B276" s="120" t="s">
        <v>458</v>
      </c>
      <c r="C276" s="120">
        <v>77101700</v>
      </c>
      <c r="D276" s="119" t="s">
        <v>467</v>
      </c>
    </row>
    <row r="277" spans="2:4" ht="101.25">
      <c r="B277" s="120" t="s">
        <v>468</v>
      </c>
      <c r="C277" s="120" t="s">
        <v>459</v>
      </c>
      <c r="D277" s="119" t="s">
        <v>467</v>
      </c>
    </row>
    <row r="278" spans="2:4" ht="78.75">
      <c r="B278" s="120" t="s">
        <v>460</v>
      </c>
      <c r="C278" s="120">
        <v>77101700</v>
      </c>
      <c r="D278" s="119" t="s">
        <v>467</v>
      </c>
    </row>
    <row r="279" spans="2:4" ht="78.75">
      <c r="B279" s="120" t="s">
        <v>461</v>
      </c>
      <c r="C279" s="120" t="s">
        <v>462</v>
      </c>
      <c r="D279" s="119" t="s">
        <v>467</v>
      </c>
    </row>
    <row r="280" spans="2:4" ht="90">
      <c r="B280" s="120" t="s">
        <v>463</v>
      </c>
      <c r="C280" s="120">
        <v>77000000</v>
      </c>
      <c r="D280" s="119" t="s">
        <v>467</v>
      </c>
    </row>
    <row r="281" spans="2:4" ht="78.75">
      <c r="B281" s="120" t="s">
        <v>464</v>
      </c>
      <c r="C281" s="120">
        <v>77101700</v>
      </c>
      <c r="D281" s="119" t="s">
        <v>467</v>
      </c>
    </row>
    <row r="282" spans="2:4" ht="78.75">
      <c r="B282" s="120" t="s">
        <v>465</v>
      </c>
      <c r="C282" s="120" t="s">
        <v>466</v>
      </c>
      <c r="D282" s="119" t="s">
        <v>467</v>
      </c>
    </row>
    <row r="283" spans="2:4" ht="88.5" customHeight="1">
      <c r="B283" s="120" t="s">
        <v>477</v>
      </c>
      <c r="C283" s="120">
        <v>72103302</v>
      </c>
      <c r="D283" s="119" t="s">
        <v>289</v>
      </c>
    </row>
    <row r="284" spans="2:4" ht="42" customHeight="1">
      <c r="B284" s="120" t="s">
        <v>469</v>
      </c>
      <c r="C284" s="120" t="s">
        <v>470</v>
      </c>
      <c r="D284" s="121" t="s">
        <v>479</v>
      </c>
    </row>
    <row r="285" spans="2:4" ht="30.75" customHeight="1">
      <c r="B285" s="120" t="s">
        <v>471</v>
      </c>
      <c r="C285" s="120">
        <v>432115</v>
      </c>
      <c r="D285" s="121" t="s">
        <v>480</v>
      </c>
    </row>
    <row r="286" spans="2:4" ht="60">
      <c r="B286" s="120" t="s">
        <v>472</v>
      </c>
      <c r="C286" s="120">
        <v>141118</v>
      </c>
      <c r="D286" s="121" t="s">
        <v>481</v>
      </c>
    </row>
    <row r="287" spans="2:4" ht="60">
      <c r="B287" s="120" t="s">
        <v>473</v>
      </c>
      <c r="C287" s="120" t="s">
        <v>478</v>
      </c>
      <c r="D287" s="121" t="s">
        <v>482</v>
      </c>
    </row>
    <row r="288" spans="2:4" ht="112.5">
      <c r="B288" s="120" t="s">
        <v>474</v>
      </c>
      <c r="C288" s="120" t="s">
        <v>486</v>
      </c>
      <c r="D288" s="121" t="s">
        <v>483</v>
      </c>
    </row>
    <row r="289" spans="2:4" ht="60">
      <c r="B289" s="120" t="s">
        <v>475</v>
      </c>
      <c r="C289" s="120">
        <v>811415</v>
      </c>
      <c r="D289" s="121" t="s">
        <v>484</v>
      </c>
    </row>
    <row r="290" spans="2:4" ht="60">
      <c r="B290" s="120" t="s">
        <v>476</v>
      </c>
      <c r="C290" s="120">
        <v>201023</v>
      </c>
      <c r="D290" s="121" t="s">
        <v>485</v>
      </c>
    </row>
    <row r="291" ht="15">
      <c r="B291" s="120"/>
    </row>
    <row r="418" spans="2:5" ht="15.75" thickBot="1">
      <c r="B418" s="229" t="s">
        <v>64</v>
      </c>
      <c r="C418" s="229"/>
      <c r="D418" s="25"/>
      <c r="E418" s="26"/>
    </row>
    <row r="419" spans="2:5" ht="38.25">
      <c r="B419" s="27" t="s">
        <v>65</v>
      </c>
      <c r="C419" s="28" t="s">
        <v>6</v>
      </c>
      <c r="D419" s="29" t="s">
        <v>14</v>
      </c>
      <c r="E419" s="30"/>
    </row>
    <row r="420" spans="2:5" ht="75.75" customHeight="1">
      <c r="B420" s="31">
        <v>80101505</v>
      </c>
      <c r="C420" s="32" t="s">
        <v>66</v>
      </c>
      <c r="D420" s="230" t="s">
        <v>39</v>
      </c>
      <c r="E420" s="230"/>
    </row>
    <row r="421" spans="2:5" ht="75.75" customHeight="1">
      <c r="B421" s="18" t="s">
        <v>67</v>
      </c>
      <c r="C421" s="22" t="s">
        <v>68</v>
      </c>
      <c r="D421" s="231" t="s">
        <v>39</v>
      </c>
      <c r="E421" s="231"/>
    </row>
    <row r="422" spans="2:5" ht="75.75" customHeight="1">
      <c r="B422" s="18">
        <v>80101505</v>
      </c>
      <c r="C422" s="22" t="s">
        <v>69</v>
      </c>
      <c r="D422" s="209" t="s">
        <v>39</v>
      </c>
      <c r="E422" s="210"/>
    </row>
    <row r="423" spans="2:5" ht="75.75" customHeight="1">
      <c r="B423" s="18">
        <v>80101505</v>
      </c>
      <c r="C423" s="22" t="s">
        <v>70</v>
      </c>
      <c r="D423" s="230" t="s">
        <v>39</v>
      </c>
      <c r="E423" s="230"/>
    </row>
    <row r="424" spans="2:5" ht="75.75" customHeight="1">
      <c r="B424" s="18">
        <v>80101505</v>
      </c>
      <c r="C424" s="22" t="s">
        <v>71</v>
      </c>
      <c r="D424" s="209" t="s">
        <v>39</v>
      </c>
      <c r="E424" s="210"/>
    </row>
    <row r="425" spans="2:5" ht="75.75" customHeight="1">
      <c r="B425" s="18">
        <v>80101505</v>
      </c>
      <c r="C425" s="22" t="s">
        <v>72</v>
      </c>
      <c r="D425" s="209" t="s">
        <v>39</v>
      </c>
      <c r="E425" s="210"/>
    </row>
    <row r="426" spans="2:5" ht="75.75" customHeight="1">
      <c r="B426" s="18">
        <v>80101505</v>
      </c>
      <c r="C426" s="22" t="s">
        <v>73</v>
      </c>
      <c r="D426" s="209" t="s">
        <v>39</v>
      </c>
      <c r="E426" s="210"/>
    </row>
  </sheetData>
  <sheetProtection/>
  <mergeCells count="10">
    <mergeCell ref="D425:E425"/>
    <mergeCell ref="D426:E426"/>
    <mergeCell ref="F5:I9"/>
    <mergeCell ref="F11:I15"/>
    <mergeCell ref="B418:C418"/>
    <mergeCell ref="D420:E420"/>
    <mergeCell ref="D421:E421"/>
    <mergeCell ref="D422:E422"/>
    <mergeCell ref="D423:E423"/>
    <mergeCell ref="D424:E424"/>
  </mergeCells>
  <hyperlinks>
    <hyperlink ref="C11" r:id="rId1" display="contratacion@itagui.gov.co"/>
    <hyperlink ref="L104" r:id="rId2" display="julian.jaramillo@itagui.gov.co  // 5404090 EXT 2012"/>
    <hyperlink ref="L105:L115" r:id="rId3" display="julian.jaramillo@itagui.gov.co  // 5404090 EXT 2012"/>
    <hyperlink ref="D283" r:id="rId4" display="julian.jaramillo@itagui.gov.co  // 5404090 EXT 2012"/>
  </hyperlinks>
  <printOptions/>
  <pageMargins left="0.7" right="0.7" top="0.75" bottom="0.75" header="0.3" footer="0.3"/>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dimension ref="A1:F3"/>
  <sheetViews>
    <sheetView zoomScalePageLayoutView="0" workbookViewId="0" topLeftCell="A1">
      <selection activeCell="D6" sqref="D6"/>
    </sheetView>
  </sheetViews>
  <sheetFormatPr defaultColWidth="11.421875" defaultRowHeight="15"/>
  <cols>
    <col min="3" max="3" width="15.28125" style="0" bestFit="1" customWidth="1"/>
    <col min="5" max="5" width="13.57421875" style="0" bestFit="1" customWidth="1"/>
    <col min="6" max="6" width="12.421875" style="0" bestFit="1" customWidth="1"/>
  </cols>
  <sheetData>
    <row r="1" spans="1:6" ht="100.5" thickBot="1">
      <c r="A1" s="37" t="s">
        <v>91</v>
      </c>
      <c r="B1" s="38">
        <v>1</v>
      </c>
      <c r="C1" s="41">
        <v>2178596</v>
      </c>
      <c r="D1" s="40">
        <v>0.19</v>
      </c>
      <c r="E1" s="41">
        <f>C1*D1</f>
        <v>413933.24</v>
      </c>
      <c r="F1" s="41">
        <f>C1+E1</f>
        <v>2592529.24</v>
      </c>
    </row>
    <row r="2" spans="1:6" ht="100.5" thickBot="1">
      <c r="A2" s="37" t="s">
        <v>92</v>
      </c>
      <c r="B2" s="38">
        <v>3</v>
      </c>
      <c r="C2" s="41">
        <v>1412432</v>
      </c>
      <c r="D2" s="40">
        <v>0.19</v>
      </c>
      <c r="E2" s="41">
        <f>C2*D2</f>
        <v>268362.08</v>
      </c>
      <c r="F2" s="41">
        <f>C2+E2</f>
        <v>1680794.08</v>
      </c>
    </row>
    <row r="3" spans="3:4" ht="15.75" thickBot="1">
      <c r="C3" s="41">
        <v>2500000</v>
      </c>
      <c r="D3" s="39">
        <v>0.19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Ana Cristina Toro Correa</cp:lastModifiedBy>
  <dcterms:created xsi:type="dcterms:W3CDTF">2012-12-10T15:58:41Z</dcterms:created>
  <dcterms:modified xsi:type="dcterms:W3CDTF">2017-02-01T14:52:40Z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