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<sst xmlns="http://schemas.openxmlformats.org/spreadsheetml/2006/main" count="1695" uniqueCount="469">
  <si>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</si>
  <si>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</si>
  <si>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</si>
  <si>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</si>
  <si>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</si>
  <si>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</si>
  <si>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</si>
  <si>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</si>
  <si>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</si>
  <si>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</si>
  <si>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</si>
  <si>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</si>
  <si>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</si>
  <si>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</si>
  <si>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</si>
  <si>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</si>
  <si>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</si>
  <si>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</si>
  <si>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</si>
  <si>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</si>
  <si>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</si>
  <si>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</si>
  <si>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</si>
  <si>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</si>
  <si>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</si>
  <si>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</si>
  <si>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</si>
  <si>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</si>
  <si>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</si>
  <si>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ITAGUI</t>
  </si>
  <si>
    <t>CARRERA 51 N° 51-15</t>
  </si>
  <si>
    <t>WWW.ITAGUI.GOV.CO</t>
  </si>
  <si>
    <t>contratacionitagui@gmail.com</t>
  </si>
  <si>
    <t>NA</t>
  </si>
  <si>
    <t>10 meses</t>
  </si>
  <si>
    <t>Recursos propios</t>
  </si>
  <si>
    <t>6 meses</t>
  </si>
  <si>
    <t>11 meses</t>
  </si>
  <si>
    <t>Directa</t>
  </si>
  <si>
    <t>Recursos Propios</t>
  </si>
  <si>
    <t>2 meses</t>
  </si>
  <si>
    <t>SGP</t>
  </si>
  <si>
    <t>Contratacion Directa</t>
  </si>
  <si>
    <t>8 meses</t>
  </si>
  <si>
    <t>NO</t>
  </si>
  <si>
    <t>N.A</t>
  </si>
  <si>
    <t>3 meses</t>
  </si>
  <si>
    <t>N/A</t>
  </si>
  <si>
    <t>LILIANA EUGENIA ZAPATA JARAMILLO
Secretaria de Hacienda
3737676 ext. 1363
liliana.zapataui.go.co</t>
  </si>
  <si>
    <t>JORGE LEON GUARIN OSPINA
Asesor Oficina Sistema e informática
2773622
jorge.guarin@itagui.gov.co</t>
  </si>
  <si>
    <t>11 Meses</t>
  </si>
  <si>
    <t>Contratación Directa</t>
  </si>
  <si>
    <t>CENEIDA MARIA RESTREPO BERMUDEZ
Subsecretaria de Presupuesto
3737676 ext 1532
ceneida.restrepo@itagui.gov.co</t>
  </si>
  <si>
    <t>Selección Abreviada</t>
  </si>
  <si>
    <t>CONSULTORIA</t>
  </si>
  <si>
    <t>IMPRESIÓN Y COPIADO BAJO LA MODALIDAD DE OUTSOURCING PARA ATENDER LAS NECESIDADES PROPIAS DE LA SECRETARIA DE HACIENDA</t>
  </si>
  <si>
    <t>PRESTACIÓN  DEL SERVICIO DE MENSAJERÍA EXPRESA Y COURIER EN MOTO (IN HOUSE) PARA LA DISTRIBUCIÓN Y ENTREGA DE LOS ENVÍOS DE TODAS LAS DEPENDENCIAS DE LA ADMINISTRACIÓN MUNICIPAL DE ITAGÜÍ</t>
  </si>
  <si>
    <t>enero</t>
  </si>
  <si>
    <t>no</t>
  </si>
  <si>
    <t>Febrero</t>
  </si>
  <si>
    <t>PRESTACIÓN DE SERVICIOS PROFESIONALES DE REPRESENTACIÓN  JUDICIAL EN ASPECTOS PUNTUALES Y ESPECIALES DE LA SECRETARIA  JURIDICA DEL MUNICIPIO DE ITAGUI</t>
  </si>
  <si>
    <t>Prestación de servicios profesionales en apoyo técnico al proceso de adquisiciones del municipio de Itagüí y en la supervisión de contratos</t>
  </si>
  <si>
    <t>Licitacion Publica</t>
  </si>
  <si>
    <t>ADICION EN TIEMPO Y VALOR AL CONTRATO SI 104 DE 2015 CUYO OBJETO ES CONSULTORÍA PARA EL FORTALECIMIENTO DEL SERVICIO DE LAS REDES DE ACUEDUCTO EXISTENTES EN LAS ZONAS RURALES Y PERIURBANAS E INTERVENTORIA TECNICA, ADMINISTRATIVA, FINANCIERA Y AMBIENTAL PARA LAS OBRAS DE CONSTRUCCIÓN Y REHABILITACIÓN DE REDES DE ALCANTARILLADO Y SISTEMA DE ACUEDUCTO EN ALGUNAS ZONAS RURALES Y URBANAS Y OBRAS COMPLEMENTARIAS PARA SU ESTABILIDAD Y PARA LA CONSTRUCCIÓN DEL PROYECTO AMPLIACIÓN Y REPOSICIÓN DE LA INSTITUCIÓN EDUCATIVA ENRIQUE VÉLEZ ESCOBAR SEDE ARNULFO FLÓRES EN EL MUNICIPIO DE ITAGÜI</t>
  </si>
  <si>
    <t>5 MESES</t>
  </si>
  <si>
    <t>CONCURSO DE MERITOS</t>
  </si>
  <si>
    <t>PROPIOS</t>
  </si>
  <si>
    <t>ADICION EN TIEMPO Y VALOR AL CONTRATO SI 188 DE 2015 CUYO OBJETO ES INTERVENTORÍA TÉCNICA, ADMINISTRATIVA Y FINANCIERA PARA EL ACOMPAÑAMIENTO A LA SECRETARÍA DE INFRAESTRUCTURA EN LO RELACIONADO CON LA ADMINISTRACIÓN, OPERACIÓN Y MANTENIMIENTO (AOM) DEL ALUMBRADO PÚBLICO OPERADO POR LAS EMPRESAS PÚBLICAS DE MEDELLÍN EN JURISDICCIÓN DEL MUNICIPIO DE ITAGÜÍ.</t>
  </si>
  <si>
    <t xml:space="preserve">95 DIAS </t>
  </si>
  <si>
    <t>ADICION EN TIEMPO Y VALOR AL CONTRATO SI 304 2013 CUYO OBJETO ESINTERVENTORÍA TÉCNICA, ADMINISTRATIVA, FINANCIERA Y AMBIENTAL PARA LAS ADECUACIONES URBANÍSTICAS, PAISAJÍSTICAS E HIDRÁULICAS DEL PARQUE ARTISTA, REMODELACIÓN Y ADECUACIÓN DEL PARQUE DE LAS CHIMENEAS COMUNA 4 Y OTRAS OBRAS DE URBANISMO EN EL MUNICIPIO DE ITAGÜÍ</t>
  </si>
  <si>
    <t>3,5 MESES</t>
  </si>
  <si>
    <t>ADICION EN TIEMPO Y VALOR AL CONTRATO SI 009 DE 2013 CUYO OBJETO ES INTERVENTORIA TECNICA, ADMINISTRATIVA, FINANCIERA Y AMBIENTAL PARA LA REMODELACION DEL PARQUE PRINCIPAL Y OBRAS DE CONSTRUCCION PARA LA UNION DE LOS PARQUES OBRERO BRASIL Y REMODELACION DEL PARQUE SIMON BOLIVAR.</t>
  </si>
  <si>
    <t>8 MESES</t>
  </si>
  <si>
    <t>CONSTRUCCIÓN DE OBRAS HIDRAÚLICAS Y OBRAS COMPLEMENTARIAS EN LAS QUEBRADAS, ZANJÓN DEL ALTO, PELADEROS Y PRIMERA ETAPA DEL SESTEADERO PARA LA MITIGACIÓN Y PREVENCIÓN DEL RIESGO, EN EL MUNICIPIO DE ITAGÜÍ</t>
  </si>
  <si>
    <t>LICITACION PUBLICA</t>
  </si>
  <si>
    <t>CONSTRUCCIÓN DEL CENTRO INTEGRAL PARQUE DE LAS LUCES EN EL MUNICIPIO DE ITAGÜÍ</t>
  </si>
  <si>
    <t>18 MESES</t>
  </si>
  <si>
    <t>SI</t>
  </si>
  <si>
    <t>INTERVENTORÍA TÉCNICA, ADMINISTRATIVA Y FINANCIERA AL CONTRATO DE EXPANSIÓN VEGETATIVA DEL SISTEMA DE ALUMBRADO PÚBLICO DEL MUNICIPIO DE ITAGÜÍ QUE INCLUYE LAS ACTIVIDADES DE REPOSICIÓN Y MANTENIMIENTO</t>
  </si>
  <si>
    <t xml:space="preserve">ARRENDAMIENTO DE UN INMUEBLE QUE CUMPIA LAS FUNCIONES DE
PARQUEADERO, PARA USO DE LOS VEHICULOS ASIGNADOS A LA ESTACION DE POLIDA ITAGUI
</t>
  </si>
  <si>
    <t>Licitación</t>
  </si>
  <si>
    <t>LOGISTICA DEL COMPONENTE FISICO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t>
  </si>
  <si>
    <t>No</t>
  </si>
  <si>
    <t>Minima Cuantia</t>
  </si>
  <si>
    <t>7 meses</t>
  </si>
  <si>
    <t>Convenio interadministrativo</t>
  </si>
  <si>
    <t>15101506, 15101505, 15121500; 15100000</t>
  </si>
  <si>
    <t>selección abreviada</t>
  </si>
  <si>
    <t>CONTRATACIÓN DIRECTA</t>
  </si>
  <si>
    <t>MÍNIMA CUANTÍA</t>
  </si>
  <si>
    <t>PRESTACION DE SERVICIOS DE APOYO A LA GESTION EN EL ALMACENAMIENTO, CUSTODIA, CONSULTA Y MANEJO DEL ARCHIVO CENTRAL DE LA DMINISTRACION</t>
  </si>
  <si>
    <t>DIRECTA</t>
  </si>
  <si>
    <t>30 dias</t>
  </si>
  <si>
    <t>11 MESES</t>
  </si>
  <si>
    <t>811015                                                          811017</t>
  </si>
  <si>
    <t>92101601                   92101603</t>
  </si>
  <si>
    <t>92121504                 92121503                      90101501</t>
  </si>
  <si>
    <t xml:space="preserve"> 86111701                       86111702</t>
  </si>
  <si>
    <t xml:space="preserve">80101507                  81111507 </t>
  </si>
  <si>
    <t>78131800                               81112000</t>
  </si>
  <si>
    <t>PRESTACION DE SERVICIOS PROFESIONALES EN LA ASISTENCIA TECNICA DURANTE EL FORTALECIMIENTO, SOSTENIMIENTO Y MEJORA DEL SISTEMA DE GESTION DE CALIDAD (S.G.C.) EN LAS INSTITUCIONES EDUCATIVAS OFICIALES DEL MUNICIPIO DE ITAGUI</t>
  </si>
  <si>
    <t>9 MESES Y 12 DIAS</t>
  </si>
  <si>
    <t>PRESTACION DE SERVICIO PARA EL FORTALECIMIENTO INSTITUCIONAL DE LA SECRETARIA DE EDUCACION Y DE LAS 24 INSTITUCIONES EDUCATIVAS OFICIALES, MEDIANTE LA APLICACIÓN DE ESTRATEGIAS QUE PERMITAN LA PERMANENCIA DE LOS ESTUDIANTES EN LAS AULAS DE CLASE</t>
  </si>
  <si>
    <t>ADQUISICIÓN DE UN INMUEBLE BAJO LA FIGURA DE ARRENDAMIENTO, PARA REUBICAR TEMPORALMENTE LOS FUNCIONARIOS DE LA DEPENDENCIA DE ATENCIÓN A LA PRIMERA INFANCIA Y CULTURA, ADSCRITOS A  LA SECRETARIA DE EDUCACIÓN DE ITAGÜÍ, UBICADO EN LA CARRERA 48 N° 47-23 DE ITAGÜÍ</t>
  </si>
  <si>
    <t>PRESTACIÓN DE SERVICIOS PARA LA IMPLEMENTACIÓN DE LA FASE IV DEL PROYECTO TRANSFORMANDO LA EDUCACIÓN (SISTEMA DE EDUCACIÓN RELACIONAL DE ITAGÜÍ – SERI) EN CUATRO (4) INSTITUCIONES EDUCATIVAS OFICIALES</t>
  </si>
  <si>
    <t>PRESTACION DE SERVICIOS PARA EL USO DE LA PLATAFORMA INFORMATICA PARA EL ALMACENAMIENTO Y ADMINISTRACION DE LA INFORMACION DE LAS I.E. OFICIALES DEL MUNICIPIO DE ITAGUI</t>
  </si>
  <si>
    <t>PRESTACION DE SERVICIOS PROFESIONALES PARA EL DESARROLLO DE ASPECTOS FUNDAMENTALES DEL PROYECTO "COMPETENCIAS CIUDADANAS EJE TRANSFORMADOR Y CONSTRUCTOR DE SOCIEDAD MUNICIPIO DE ITAGUI</t>
  </si>
  <si>
    <t>AUNAR ESFUERZOS TECNICOS, ADMINISTRATIVOS Y FINANCIEROS PARA EL DESARROLLO DE PROGRAMAS DE EDCACION BASICA ESPECIAL, HABILITACION FUNCIONAL E INCLUSION, ORIENTADOS PARA NIÑOS, JOVENES Y ADULTOS CON DISCAPACIDAD INTELECTUAL (RETARDO MENTAL); BUSCANDO DESARROLLAR Y POTENCIALIZAR HABILIDADES ADAPTATIVAS, PRACTICAS SOCIALES E INTELECTUALES POR MD¿EDIO DE UN PROCESO DE INTERVENCION INTERDISCIPLINARIO, QUE FAVOREZCA UNA HABILITACION INTEGRAL Y UN DESEMPEÑO FUNCIONAL EN LOS DIFERENTES ENTORNOS</t>
  </si>
  <si>
    <t>PRESTAR SERVICIOS DE CONECTIVIDAD E INTERNET PARA LAS 38 SEDES DE LAS 24 INSTITUCIONES EDUCATIVAS OFICIALES DEL MUNICIPIO DE ITAGUI Y UN MULTIPUNTO DE INTERNET CENTRALIZADO</t>
  </si>
  <si>
    <t>PRESTACION DE SERVICIOS DE APOYO A LA GESTION EN ACOMPAÑAMIENTO EN LA SOSTENIBILIDAD DEL SISTEMA DE GESTION DE CALIDAD DE LA SECRETARIA DE EDUCACION, APOYO EN LA ADMINISTRACION INTEGRAL DE LOS EXPEDIENTES LABORALES DE LOS DOCENTES Y DIRECTIVOS DOCENTES, APOYO EN EL MANEJO DE LA INFOEMACION ESTADISTICA SUMINISTRADA POR LA SECRETARIA DE EDUCACION, DIGITALIZACION DE LIBROS REGLAMENTARIOS DE LAS INSTITUCIONES EDUCATIVAS</t>
  </si>
  <si>
    <t>AUNAR ESFUERZOS DE CARÁCTER ADMINISTRATIVO, TECNICO, FINANCIERO Y LOGISTICO PARA LA ADECUADA ATENCION INTEGRAL A NIÑOS, NIÑAS, ADOLESCENTES Y ADULTOS EN SITUACION DE DISCAPACIDAD SEVERA A TRAVES DE LA MODALIDAD DE SEMINTERNADO</t>
  </si>
  <si>
    <t>AUNAR ESFUERZOS PARA FORTALECER LOS PROCESOS DE COMUNICACIÓN Y EDUCACION DE LAS INSTITUCIONES EDUCATIVAS OFICIALES A TRAVES DE LA ESTRATEGIA "EDUCAR MIENTRAS SE INFORMA"</t>
  </si>
  <si>
    <t>PRESTACIÓN DE SERVICIOS PROFESIONALES PARA EL DESARROLLO DE LA METODOLOGÍA INTEGRAL DE FORMACIÓN PARA LA PREPARACIÓN DE LAS  PRUEBAS CENSALES (SABER 11), PREPARACIÓN EXAMEN DE ADMISIÓN A UNIVERSIDADES, PRUEBA DE PERIODO DE PRIMERO A ONCE Y HABILITACIÓN DE PINES Y LA ENTREGA DE MATERIAL ACADÉMICO Y DE APOYO QUE FORTALEZCAN LAS COMPETENCIAS DE LOS 35.000 ESTUDIANTES DE LAS INSTITUCIONES EDUCATIVAS OFICIALES DEL MUNICIPIO DE ITAGÜÍ</t>
  </si>
  <si>
    <t>ADQUISICIÓN DE UN IMUEBLE BAJO LA FIGURA DE ARRENDAMIENTO, EL CUAL CONSTA DE: UN AULA MÚLTIPLE CON UN ÁREA DE 125 M2, UNA SALA DE REUNIONES DE 23 M2, CONECTIVIDAD DE 30 MB, SERVICIOS PÚBLICOS CONECTADOS Y AL DÍA PARA GARANTIZAR EL FUNCIONAMIENTO DEL CITY LAB “LABORATORIO DE CIUDAD” DEL PLAN DIGITAL TESO</t>
  </si>
  <si>
    <t>PRESTACIÓN DE SERVICIOS PARA EL RECIBO, LA ADMINISTRACIÓN DE LA INFORMACIÓN Y EL SERVICIO BIBLIOTECARIO EN LAS INSTITUCIONES EDUCATIVAS OFICIALES DEL MUNICIPIO DE ITAGÜÍ</t>
  </si>
  <si>
    <t>AUNAR ESFUERZOS TECNICOS, ADMINISTRATIVOS, FINANCIEROS Y COORDINAR ACCIONES CONJUNTAS A FIN DE EJECUTAR LOS PROGRAMAS SOCIALES DE SEGURIDAD ALIMENTARIA Y NUTRICIONAL EN EL MUNICIPIO DE ITAGUI DURANTE EL AÑO 2016</t>
  </si>
  <si>
    <t>PRESTACIÓN DE SERVICIOS PROFESIONALES DE ASESORIA Y ACOMPAÑAMIENTO A DOCENTES DE LAS 24 INSTITUCIONES EDUCATIVAS OFICIALES DEL MUNICIPIO DE ITAGÚÍ EN EL “FORTALECIMIENTO DE LAS PRÁTICAS PEDAGÓGICAS</t>
  </si>
  <si>
    <t>PRESTACIÓN DE SERVICIOS PROFESIONALES PARA EL APOYO PEDAGÓGICO DE  LOS ESTUDIANTES EN CONDICIÓN DE DISCAPACIDAD Y CON CAPACIDADES O CON TALENTOS EXCEPCIONALES, POR MEDIO DE UN GRUPO INTERDISCIPLINARIO CON ÉNFASIS EN PEDAGOGÍA Y ESTRATEGIAS DE PERMANENCIA, PARA LAS 24 INSTITUCIONES EDUCATIVAS OFICIALES DEL MUNICIPIO DE ITAGÜÍ, REPORTADOS EN LA MATRÍCULA DEL AÑO 2016.</t>
  </si>
  <si>
    <t>PRESTAR SERVICIOS DE CONECTIVIDAD E INTERNET PARA LAS 38 SEDES DE LAS 24 INSTITUCIONES EDUCATIVAS OFICIALES DEL MUNICIPIO DE ITAGÜÍ Y UN MULTIPUNTO DE INTERNET CENTRALIZADO</t>
  </si>
  <si>
    <t>DESARROLLO DE PROCESOS CULTURALES ENCAMINADOS A LA FORMACION DE PUBLICO, LA PROYECCION Y LA CONVIVENCIA PACIFICA MEDIANTE LAS ARTES ESCENICAS QUE CONTRIBUYAN A LA INTEGRACION DE LA COMUNIDAD ITAGUISEÑA</t>
  </si>
  <si>
    <t>PRESTACION DE SERVICIOS PROFESIONALES PARA REALIZAR EL PROCESO DE SEGUIMENTO DEL SISTEMA DE GESTION DE CALIDAD (S.G.C.) EN LAS INSTITUCIONES EDUCATIVAS OFICIALES DEL MUNICIPIO DE ITAGUI CON LOS REQUISITOS DE LA NORMA TECNICA COLOMBIANA ISO 9001:2008</t>
  </si>
  <si>
    <t>ADQUISICIÓN DE DOS MIL (2000) LICENCIAS PARA LOS SISTEMAS OPERATIVOS WINDOWS (WINPRO ALNG UPGRDSAPK MVL PTNRSINLRNING) Y SU OFIMÁTICA (79P-03845-OFFICEPROPLUS ALNG LICSAPK MVL PTNSINLRNING) CON SOFTWARE ANSSURANCE PARA EDUCACIÓN MODALIDAD SCHOOL AGREEMENT, PARA LAS 24 INSTITUCIONES EDUCATIVAS OFICIALES Y LA SECRETARIA DE EDUCACIÓN Y CULTURA DEL MUNICIPIO DE ITAGÜÍ</t>
  </si>
  <si>
    <t>PRESTACION DE SERVICIOS DE APOYO A LA GESTION PARA REALIZAR LA OPERACIÓN LOGISTICA DE LA CELEBRACION DEL DIA DEL MAESTRO DE LOS DOCENTES DE LAS INSTITUCIONES EDUCATIVAS OFICIALES DEL MUNICIPIO DE ITAGUI</t>
  </si>
  <si>
    <t>ADQUISICIÓN DE DOS INMUEBLES BAJO LA FIGURA DEL ARRENDAMIENTO, PARA REUBICAR TEMPORALMENTE LA SECRETARÍA DE EDUCACIÓN Y CULTURA DEL MUNICIPIO DE ITAGÜÍ Y SE IDENTIFICAN ASÍ: UN INMUEBLE UBICADO EN LA CARRERA 49 N° 48 A – 30 EL CUAL CONSTA DE: 4 SALONES, 2 CUARTOS ÚTILES, 3 BAÑOS, 1 COCINA, 2 PATIOS CUBIERTOS, 1 CORREDOR, PAREDES REVOCADAS, ESTUCADAS Y PINTADAS, SERVICIOS PÚBLICOS AL DÍA Y CONECTADOS. Y EL OTRO INMUEBLE UBICADO EN LA CARRERA 49 N° 48 A – 20 EL CUAL CONSTA DE: 5 SALONES, 3 BAÑOS, 2 PATIOS CUBIERTOS, 1 CORREDOR, PAREDES REVOCADAS, ESTUCADAS Y PINTADAS, SERVICIOS PÚBLICOS AL DÍA Y CONECTADOS.</t>
  </si>
  <si>
    <t>AUNAR ESFUERZOS TÉCNICOS, ADMINISTRATIVOS, FINANCIEROS Y COORDINAR  ACCIONES CONJUNTAS  PARA DESARROLLAR EL EVENTO CULTURAL   OCTAVO COLOMBIA SALSA FESTIVAL 2016, EN EL CUAL EL MUNICIPIO DE ITAGÜÍ SE  POSICIONE COMO SEDE DEL EVENTO POSIBILITANDO LA PARTICIPACIÓN ACTIVA DE SU COMUNIDAD Y LA CONSOLIDACIÓN DE LAS EXPRESIONES CULTURALES COMO ACTIVIDAD Y PROGRAMA DE INTERÉS SOCIAL</t>
  </si>
  <si>
    <t>COORDINAR ACCIONES CONJUNTAS ENTRE LA DIRECCIÓN DE CULTURA DE LA SECRETARIA DE EDUCACION Y CULTURA DEL MUNICIPIO DE ITAGUI Y ADELI PARA EJECUTAR ACTIVIDADES Y PROGRAMACION DE INTERES PUBLICO Y SOCIAL EN FAVOR DE LA AGENDA CULTURAL REQUERIDA EN FECHAS DE CONNOTACION CIVICA Y CULTURAL QUE CONTRIBUYAN E IMPULSEN AL DESARROLLO URBANO, SOCIAL, TURISTICO Y ECONOMICO DE NUESTRO MUNICIPIO</t>
  </si>
  <si>
    <t>AUNAR ESFUERZOS TECNICOS, LOGISTICOS, ADMINISTRATIVOS, FINANCIEROS Y COORDINAR ACCIONES CONJUNTAS ENTRE LOS ASOCIADOS A FIN DE IMPLEMENTAR, DESARROLLAR Y EJECUTAR ACCIONES ESTRATEGICAS QUE MATERIALIZAN EL ACUERDO MUNICIPAL 014 DEL 10 DE AGOSTO DE 2012 QUE ESTABLECE LAS FIESTAS DE LA INDUSTRIA, EL COMERCIO Y LA CULTURA DEL MUNICIPIO DE ITAGUI EN EL AÑO 2016</t>
  </si>
  <si>
    <t>AUNAR ESFUERZOS PARA REALIZAR EN CONJUNTO CON EL MUNICIPIO DE ITAGÜÍ EL DISEÑO Y LA IMPLEMENTACIÓN DE LA PRIMERA FASE DEL CICLO II DEL PLAN DIGITAL TESO EN LAS 24 INSTITUCIONES EDUCATIVAS OFICIALES, DE ACUERDO CON EL PLAN DE ACCIÓN DEFINIDO PARA EL AÑO 2016 Y LOS PROCESOS DISEÑADOS PARA EL FORTALECIMIENTO DE CAPACIDADES EN LA COMUNIDAD EDUCATIVA, EN TÉRMINOS DE: LIDERAZGO, AMBIENTES COLABORATIVOS PARA EL APRENDIZAJE, COMUNICACIÓN PÚBLICA Y PROCESOS DE APROPIACIÓN</t>
  </si>
  <si>
    <t>PRESTACION DE SERVICIOS PROFESIONALES PARA ATENDER Y FOMENTAR EL DESARROLLO PSICOLOGICO, EN LOS ESTUDIANTES, PADRES Y PROFESORES DE LA INSTITUCION EDUCATIVA MARIA JESUS MEJIA</t>
  </si>
  <si>
    <t>PRESTACION DE SERVICIOS PROFESIONALES PARA EL DESARROLLO DE ASPECTOS FUNDAMENTALES DEL PROYECTO "BILINGUISMO" PARA SER DESARROLLADO POR LAS 24 INSTITUCIONES EDUCATIVAS OFICIALES DE ITAGUI DURANTE LOS AÑOS 2017,2018 Y 2019</t>
  </si>
  <si>
    <t xml:space="preserve">AUNAR ESFUERZOS  ENTRE LA SECRETARÍA DE EDUCACIÓN Y CULTURA DEL MUNICIPIO DE ITAGÜÍ Y ADELI, PARA DESARROLLAR ACTIVIDADES Y PROGRAMACIÓN DE INTERÉS PÚBLICO EN EL MARCO DE RECONOCIMIENTO  E IDENTIDAD CULTURAL EN EL MES DEL ADULTO MAYOR </t>
  </si>
  <si>
    <t>AUNAR ESFUERZOS PARA LA ATENCIÓN INTEGRAL A NIÑOS, NIÑAS, JÓVENES Y ADULTOS EN CONDICIÓN DE DISCAPACIDAD, NO INTEGRABLE AL AULA REGULAR, A PARTIR DE LOS 7 AÑOS DE EDAD, A TRAVÉS DE LA MODALIDAD DE EXTERNADO</t>
  </si>
  <si>
    <t>PRESTAR SOPORTE TECNICO A LA INFRAESTRUCTURA TECNOLOGICA, EQUIPOS INFORMATICOS, REDES DE TELECOMUNICACIONES, RED ELECTRICA DE TECNOLOGIA DE LA INFORMACION, ATENCION DE INCIDENTES EN SERVIDORES XS EN LAS 38 SEDES DE LAS 24 INSTITUCIONES EDUCATIVAS OFICIALES DEL MUNICIPIO DE ITAGUI A TRAVES DEL SERVICIO INTEGRAL DE MESA DE SERVICIOS EN LA MODALIDAD DE OUTSOURCING POR MEDIO DE LA CUAL SE CANALIZARAN TODAS LAS SOLICITUDES</t>
  </si>
  <si>
    <t>PRESTACIÓN DE SERVICIOS PROFESIONALES PARA PROVEER EL SERVICIO DE DIEZ (10) INTÉRPRETES DE LENGUA DE SEÑAS COLOMBIANAS (L.S.C.), TRES (3) MODELOS LINGÜÍSTICOS, UNA (1) TIFLÓLOGA Y DOS (2) DOCENTES DE LENGUA CASTELLANA BILINGÜE PARA LOS PROGRAMAS EDUCATIVOS DE LA SECRETARÍA DE EDUCACIÓN DEL MUNICIPIO DE ITAGÜÍ QUE INVOLUCREN PERSONAS SORDAS EN LA I.E. JUAN N. CADAVID Y CON DISCAPACIDAD VISUAL EN LAS I.E. OFICIALES DEL MUNICIPIO DE ITAGÜÍ</t>
  </si>
  <si>
    <t>PRESTACIÓN DE SERVICIOS DE APOYO A LA GESTIÓN PARA REALIZAR EL SEGUIMIENTO AL SISTEMA DE MATRÍCULA SIMAT, DURANTE EL AÑO 2016 Y APOYO AL PROCESO DE INSCRIPCIÓN DE ALUMNOS NUEVOS PARA EL AÑO 2017</t>
  </si>
  <si>
    <t>ADQUISICIÓN DE DOS INMUEBLES BAJO LA FIGURA DEL ARRENDAMIENTO, PARA REUBICAR TEMPORALMENTE LA SECRETARÍA DE EDUCACIÓN MUNICIPAL DE ITAGÜÍ Y SE IDENTIFICAN ASÍ: UN INMUEBLE UBICADO EN LA CARRERA 49 N° 48 A – 30 EL CUAL CONSTA DE: 4 SALONES, 2 CUARTOS ÚTILES, 3 BAÑOS, 1 COCINA, 2 PATIOS CUBIERTOS, 1 CORREDOR, PAREDES REVOCADAS, ESTUCADAS Y PINTADAS, SERVICIOS PÚBLICOS AL DÍA Y CONECTADOS. Y EL OTRO INMUEBLE UBICADO EN LA CARRERA 49 N° 48 A – 20 EL CUAL CONSTA DE: 5 SALONES, 3 BAÑOS, 2 PATIOS CUBIERTOS, 1 CORREDOR, PAREDES REVOCADAS, ESTUCADAS Y PINTADAS, SERVICIOS PÚBLICOS AL DÍA Y CONECTADOS</t>
  </si>
  <si>
    <t>10 MESES Y 15 DIAS</t>
  </si>
  <si>
    <t xml:space="preserve">05 MESES </t>
  </si>
  <si>
    <t>45 DIAS</t>
  </si>
  <si>
    <t>6 MESES</t>
  </si>
  <si>
    <t>10 MESES</t>
  </si>
  <si>
    <t>312 DIAS</t>
  </si>
  <si>
    <t>1 MES</t>
  </si>
  <si>
    <t>9 MESES Y 15 DIAS</t>
  </si>
  <si>
    <t>9 MESES Y 25 DIAS</t>
  </si>
  <si>
    <t>9 MESES</t>
  </si>
  <si>
    <t xml:space="preserve">283 DIAS </t>
  </si>
  <si>
    <t>8 MESES Y 16 DIAS</t>
  </si>
  <si>
    <t>7 MESES Y 15 DIAS</t>
  </si>
  <si>
    <t>27 DIAS Y 7 MESES</t>
  </si>
  <si>
    <t>7 MESES</t>
  </si>
  <si>
    <t>30 DÍAS</t>
  </si>
  <si>
    <t>3 DÍAS</t>
  </si>
  <si>
    <t xml:space="preserve">6 MESES </t>
  </si>
  <si>
    <t>5 DÍAS</t>
  </si>
  <si>
    <t>4 MESES Y 15 DIAS</t>
  </si>
  <si>
    <t>4 MESES</t>
  </si>
  <si>
    <t>4 MESES Y 17DÍAS</t>
  </si>
  <si>
    <t>LICITACIÓN PÚBLICA</t>
  </si>
  <si>
    <t>CONVENIO ASOCIACION</t>
  </si>
  <si>
    <t>CONTRATO INTERADMINISTRATIVO</t>
  </si>
  <si>
    <t>CONVENIO INTERADMINISTRATIVO</t>
  </si>
  <si>
    <t>CONVENIO DE ASOCIACIÓN</t>
  </si>
  <si>
    <t>Propios</t>
  </si>
  <si>
    <t>SGP - PROPIOS</t>
  </si>
  <si>
    <t>2 MESES</t>
  </si>
  <si>
    <t>AUNAR ESFUERZOS ENTRE EL MUNICIPIO Y EL ASOCIADO CON EL FIN DE EJECUTAR LOS PROGRAMAS DIVERSIFICADOS EN DEPORTE, EDUCACION FISICA EXTRAESCOLAR Y RECREACION, DIRIGIDOS A LOS GRUPOS POBLACIONALES DEL MUNICIPIO DE ITAGUI DEL AÑO 2016, EN EL MARCO DEL FESTIVAL DE FESTIVALES PONYS</t>
  </si>
  <si>
    <t>AUNAR ESFUERZOS ENTRE EL MUNICIPIO Y EL ASOCIADO A FIN DE EJECUTAR EL DESARROLLO DE PROGRAMAS DIVERSIFICADOS EN DEPORTE ACUATICO, EDUCACION FISICA EXTRAESCOLAR Y RECREACION, DIRIGIDOS A LAS ACTIVIDADES PROPIAS QUE SE EJECUTAN EN EL ACUAPARQUE DITAIRES DEL MUNICIPIO DE ITAGUI A TODA LA COMUNIDAD</t>
  </si>
  <si>
    <t>AUNAR ESFUERZOS A FIN DE EJECUTAR CONJUNTAMENTE EL DESARROLLO DE PROGRAMAS DIVERSIFICADOS EN DEPORTE, EDUCACION FISICA EXTRAESCOLAR Y RECREACION, DIRIGIDOS A TODOS LOS GRUPOS POBLACIONALES DEL MUNICIPIO DE ITAGUI DEL AÑO 2016</t>
  </si>
  <si>
    <t>AUNAR ESFUERZOS  EN EL DESARROLLO CONJUNTO DE ACCIONES  PARA LA PROMOCIÓN, EL FOMENTO Y LA FORMACIÓN INTEGRAL DE NIÑOS, NIÑAS Y ADOLESCENTES  CON EDADES ENTRE LOS 6-17 AÑOS COMO BENEFICIARIOS DE LAS ESCUELAS SOCIO DEPORTIVAS REAL MADRID, CON SU OFERTA EN FÚTBOL, BALONCESTO, VOLEIBOL, FUTBOL SALA Y PATINAJE, EN EL MUNICIPIO DE ITAGUI, COMO ESTRATEGIA DE FORMACION INTEGRAL EN VALORES HUMANOS, SOCIALES Y DEPORTIVOS DE HOMBRES Y MUJERES DE LA SOCIEDAD COLOMBIANA.</t>
  </si>
  <si>
    <t>ADQUISICIÓN DE INSUMOS QUÍMICOS PARA EL TRATAMIENTO DE LAS AGUAS EN LOS ESCENARIOS RECREATIVOS Y DEPORTIVOS DEL MUNICIPIO DE ITAGÜÍ</t>
  </si>
  <si>
    <t>20 DIAS</t>
  </si>
  <si>
    <t>13 DIAS Y 9 MESES</t>
  </si>
  <si>
    <t>26 DIAS Y 8 MESES</t>
  </si>
  <si>
    <t>8 MESES Y 15 DIAS</t>
  </si>
  <si>
    <t xml:space="preserve">Propios
</t>
  </si>
  <si>
    <t>901416]</t>
  </si>
  <si>
    <t>SGP - Propios</t>
  </si>
  <si>
    <t>PRESTACION DE LOS SERVICIOS PROFESIONALES DE CALIFICACION DEL RIESGO CREDITICIO DE LA CAPACIDAD DE PAGO DE CORTO Y LARGO PLAZO DEL MUNICIPIO DE ITAGUI (DENOMINADA TECNICAMNETE CALIFICACION NACIONAL DEL LARGO Y CORTO PLAZO PARA CON SUS PASIVOS FINANCIEROS) EN ADELANTE LA CALIFICACION DE EL CONTRATANTE POR PARTE DE LA CALIFICADORA DE CONFORMIDAD CON LAS METODOLOGIAS DEBIDAMENTE APROBADAS POR LA CALIFICADORA Y CON LA REGULACION VIGENTE</t>
  </si>
  <si>
    <t>CONTRATO DE PRESTACION DE SERVICIOS PROFESIONALES PARA LA ACTUALIZACION, SOPORTE, MANTENIMIENTO DEL SISTEMA DE INFORMACIÓN “DINÁMICA GERENCIAL ALCALDIAS</t>
  </si>
  <si>
    <t>ADQUISICION DE UN (1) CERTIFICADO DIGITAL SSL SECURE SITE, UN (1) CERTIFICADO DIGITAL SSL SECURE SITE PRO CON (SECURE SOCKETS LAYER), TRES (3) FIRMAS DIGITALES  Y (1) Y RENOVACIONDEL SERVICIO DE SOPORTE Y MANTENIMIENTO ESPECIALIZADO SOBRE EL COMPONENTE D FIRMA Y ESTAMPA PARA EL MUNICIPIO DE ITAGUI</t>
  </si>
  <si>
    <t>CONSULTORÍA PARA EL FORTALECIMIENTO DE LA HACIENDA PUBLICA LOCAL MEDIANTE LA ADECUACION DE SU ESTRUCTURA FINANCIERA BAJO EL MARCO NORMATIVO APLICABLE PARA ENTIDADES DE GOBIERNO, CONSTRUIDO CON BASE EN NORMAS INTERNACIONALES DE CONTABILIDAD DEL SECTOR PÚBLICO (NIC-SP), Y OTRAS ESTRATEGIAS DE GESTION FINANCIERA REQUERIDAS POR EL MUNICIPIO</t>
  </si>
  <si>
    <t>PRESTACION DE SERVICIOS PROFESIONALES EN ACTIVIDADES PROPIAS DE INSTRUMENTACION, ASESORIA LEGAL Y ACOMPAÑAMIENTO, DENTRO DE LAS ACTUACIONES QUE INVOLUCRA LA FACULTAD TERRITORIAL PARA SU COBRO COACTIVO Y ACTUALIZAR EL INVENTARIO FISICO DE LOS ACTIVOS FIJOS Y AVALUO DE LOS BIENES MUEBLES DEL MUNICIPIO DE ITAGUI</t>
  </si>
  <si>
    <t>CONSULTORIA PARA EL FORTALECIMIENTO DE LA SECRETARIA DE HACIENDA MUNICIPAL MEDIANTE LA ASESORIA TECNICA, ADMINISTRATIVA Y JURIDICA EN LA CONSERVACION CATASTRAL Y ELABORACION DE LOS AVALUOS Y PERIZGOS DE LOS BIENES INMUEBLES DEL MUNICIPIO DE ITAGUI-ANTIOQUIA</t>
  </si>
  <si>
    <t>SERVICIO DE COPIADO E IMPRESIÓN CON SUMINISTRO DE FORMAS PREIMPRESAS Y REALIZACION DE CAMPAÑA PUBLICITARIA CULTURA TRIBUTARIA PARA EL MUNICIPIO DE ITAGUI</t>
  </si>
  <si>
    <t>294 DIAS</t>
  </si>
  <si>
    <t>9 MESES Y 29 DIAS</t>
  </si>
  <si>
    <t>30 DIAS</t>
  </si>
  <si>
    <t>7 DIAS Y 7 MESES</t>
  </si>
  <si>
    <t>15 DÍAS Y 6 MESES</t>
  </si>
  <si>
    <t>15 DÍAS Y 3 MESES</t>
  </si>
  <si>
    <t>3 MESES</t>
  </si>
  <si>
    <t>AUNAR ESFUERZOS  PARA PARTICIPAR DE LA OCTAVA (8ª) VERSIÓN DEL CONGRESO INTERNACIONAL DE DISCAPACIDAD, PARA CONTRIBUIR A LA CONSOLIDACIÓN DE CONOCIMIENTOS QUE AYUDEN A MEJORAR LAS CONDICIONES DE VIDA DE LAS PERSONAS CON DISCAPACIDAD, SUS CUIDADORES, MAESTROS Y FAMILIAS EN EL MUNICIPIO DE ITAGÜÍ, CONSOLIDÁNDOLO COMO UN ESCENARIO PROPICIO PARA LA DIVULGACIÓN DE POLÍTICAS PÚBLICAS, BUENAS PRÁCTICAS, INVESTIGACIONES, METODOLOGÍAS Y AVANCES TECNOLÓGICOS, ASÍ COMO PARA EL ESTABLECIMIENTO DE RELACIONES PARA FAVORECER EL INTERCAMBIO DE RECURSOS A NIVEL LOCAL, NACIONAL E INTERNACIONAL</t>
  </si>
  <si>
    <t>3 dias</t>
  </si>
  <si>
    <t>PRESTACIÓN DE SERVICIOS PROFESIONALES EN ACOMPAÑAMIENTO, ASESORIA, CAPACITACION Y SEGUIMIENTO AL GRUPO DE SUPERVISORES  DE LA CONTRATACION DEL MUNICIPIO DE ITAGUI, PARA EL MEJORAMIENTO  EN LOS PROCESOS ADMINSTRATIVOS DE  GESTION JURIDICA</t>
  </si>
  <si>
    <t>SUSCRIPCIÓN A PUBLICACIONES EN MEDIO IMPRESO Y ELECTRÓNICAS ESPECIALIZADAS EN MATERIA JURÍDICA Y CONTABLE CON ACTUALIZACIÓN PERMANEN</t>
  </si>
  <si>
    <t>11 MESES Y 19 DIAS</t>
  </si>
  <si>
    <t>12 MESES</t>
  </si>
  <si>
    <t xml:space="preserve">PRESTACION DE SERVICIOS PROFESIONALES EN ACOMPAÑAMIENTO, ASESORIA Y SEGUIMIENTO A LA GESTION JURIDICA IMPLICITA EN LOS ACTOS DE DELEGACION DE FUNCIONES Y COMPETENCIAS, DESCONCENTRACION, CONTRATACION Y DECISIONES </t>
  </si>
  <si>
    <t>PRESTAR APOYO Y ASISTENCIA EN LAS LABORES ADMINISTRATIVAS DE LA OFICINA DE LA REGISTRADURIA ESPECIAL DEL ESTADO CIVIL DEL MUNICIPIO DE ITAGÜÍ</t>
  </si>
  <si>
    <t>260 dias</t>
  </si>
  <si>
    <t>PRESTACION DE SERVICIOS DE APOYO, ASESORIA Y ACOMPAÑAMIENTO EN EL SOPORTE, ACTUALIZACION Y MODIFICACION AL PQRS SOFTWARE DE LA ADMINISTRACION MUNICIPAL, PQRS SOFTWARE DE LA SECRETARIA DE MIVILIDAD, EL SITIO WEB INSTITUCIONAL Y EL SISTEMA GDH DE LA SECRETARIA DE HACIENDA</t>
  </si>
  <si>
    <t>PRESTACION DE SERVICIOS PROFESIONALES DE ACOMPAÑAMIENTO, APOYO JURIDICO Y SEGUIMIENTO A LA GESTION JURIDICA IMPLICITA EN LAS ACTUACIONES DISCIPLINARIAS DE LA ENTIDAD</t>
  </si>
  <si>
    <t>235 dias</t>
  </si>
  <si>
    <t>232 dias</t>
  </si>
  <si>
    <t>217 dias</t>
  </si>
  <si>
    <t>11 mese</t>
  </si>
  <si>
    <t>5 Meses</t>
  </si>
  <si>
    <t xml:space="preserve">PRESTACIÓN DE SERVICIOS PROFESIONALES PARA EL APOYO Y ACOMPAÑAMIENTO A LA ADMINISTRACIÓN MUNICIPAL DE ITAGÜÍ EN EL PROCESO DE CONSTRUCCIÓN, SOCIALIZACIÓN Y ADOPCIÓN DEL PLAN DE DESARROLLO TERRITORIAL PARA EL PERÍODO 2016-2019. </t>
  </si>
  <si>
    <t>PRESTACIÓN DE SERVICIOS PROFESIONALES DE ASESORÍA, ACOMPAÑAMIENTO Y CAPACITACIÓN PROFESIONAL PARA EL MANTENIMIENTO Y MEJORAMIENTO CONTINUO DEL SISTEMA DE GESTIÓN DE LA CALIDAD Y SU DESARROLLO INTEGRAL CON OTROS SISTEMAS, Y LA ELABORACIÓN Y SEGUIMIENTO DEL PLAN ANTICORRUPCIÓN Y ATENCIÓN AL CIUDADANO DEL MUNICIPIO DE ITAGÜI</t>
  </si>
  <si>
    <t>PRESTACIÓN DE SERVICIOS PROFESIONALES PARA REALIZAR LA AUDITORIA DE SEGUIMIENTO AL SISTEMA DE GESTIÓN DE CALIDAD DEL MUNICIPIO DE ITAGÜÍ.</t>
  </si>
  <si>
    <t>PRESTACION DE SERVICIOS PROFESIONALES PARA REALIZAR LA EVALUACION ANUAL DE LOS CURADORES PRIMERO Y SEGUNDO A LOS PERIODOS RESPECTIVOS CORRESPONDIENTES A LOS AÑOS 2012 AL 2015,LA  CALIFICACION DEL DESEMPEÑO DE LOS DOS CURADORES URBANOS Y EL CONCURSO DE MERITOS PARA LA DESIGNACION O REDESIGNACION DE LOS CURADORES URBANOS PRIMEROS Y SEGUNDO PARA EL MUNICIPIO DE ITAGUI</t>
  </si>
  <si>
    <t>AUNAR ESFUERZOS PARA EL FORTALECIMIENTO Y FUNCIONAMIENTO DEL CONSEJO MUNICIPAL DE PLANEACION DE ITAGUI</t>
  </si>
  <si>
    <t>LOGÍSTICA PARA APOYAR LA REALIZACIÓN DE LOS COMITÉS PERMANENTES DE ESTRATIFICACIÓN, SUBDIRECCIÓN DE INFORMACIÓN Y CARACTERIZACIÓN</t>
  </si>
  <si>
    <t>PRESTACIÓN DE SERVICIOS PROFESIONALES PARA EL ACOMPAÑAMIENTO AL DEPARTAMENTO ADMINISTRATIVO DE PLANEACIÓN, EN LA EVALUACIÓN DEL IMPACTO SOCIAL Y FINANCIERO DE LOS RESULTADOS EN LA IMPLEMENTACIÓN DE LA ESTRATIFICACIÓN URBANA</t>
  </si>
  <si>
    <t>ADQUISICIÓN DE MOBILIARIO Y ENSERES PARA ATENCIÓN A LOS BENEFICIARIOS DEL SISBEN Y PARA EL ÁREA DE ESTRATIFICACIÓN DEL DEPARTAMENTO ADMINISTRATIVO DE PLANEACIÓN</t>
  </si>
  <si>
    <t xml:space="preserve">NO </t>
  </si>
  <si>
    <t>4 meses</t>
  </si>
  <si>
    <t>10 Meses</t>
  </si>
  <si>
    <t>3 Meses</t>
  </si>
  <si>
    <t>Destinación especifica</t>
  </si>
  <si>
    <t>Destinación especifica  y recursos propios</t>
  </si>
  <si>
    <t xml:space="preserve">PRESTACIÓN DE SERVICIOS PROFESIONALES PARA LA ATENCIÓN CORRECTIVA Y PREVENTIVA INCLUYENDO REFACCIONES PARA LOS ASCENSORES MARCA SIGMA DEL  MUNICIPIO DE ITAGÜÍ. </t>
  </si>
  <si>
    <t xml:space="preserve">PRESTACIÓN DE SERVICIOS PROFESIONALES PARA LA ATENCIÓN CORRECTIVA Y PREVENTIVA INCLUYENDO REFACCIONES PARA LOS ASCENSORES MARCA MITSUBISHI DEL  MUNICIPIO DE ITAGÜÍ. </t>
  </si>
  <si>
    <t>PRESTACION DE SERVICIOS PROFESIONALES PARA LA ATENCIÓN CORRECTIVA Y PREVENTIVA INCLUYENDO REFACCIONES PARA LOS ASCENSORES MARCA SCHINDLER – ANDINO DEL MUNICIPIO DE ITAGUI</t>
  </si>
  <si>
    <t>GERENCIAR, COORDINAR Y REALIZAR LAS ACTIVIDADES INHERENTES A LA ADQUISICIÓN DE LOS INMUEBLES Y MEJORAS PARA LA EJECUCIÓN DE LOS PROYECTOS DEL MUNICIPIO DE ITAGÜÍ</t>
  </si>
  <si>
    <t>INTERVENTORÍA TÉCNICA, ADMINISTRATIVA Y FINANCIERA PARA EL ACOMPAÑAMIENTO A LA SECRETARÍA DE INFRAESTRUCTURA EN LO RELACIONADO CON LA ADMINISTRACIÓN, OPERACIÓN Y MANTENIMIENTO (AOM) DEL ALUMBRADO PÚBLICO OPERADO POR LAS EMPRESAS PÚBLICAS DE MEDELLÍN EN JURISDICCIÓN DEL MUNICIPIO DE ITAGÜÍ</t>
  </si>
  <si>
    <t>APOYO A LA GESTION OPERATIVA PARA EL ACOMPAÑAMIENTO DE LOS SISTEMAS DE ACUEDUCTO EN LA ZONA RURAL</t>
  </si>
  <si>
    <t>PRESTACION DE SERVICIOS PROFESIONALES PARA ACOMPAÑAR LOS PROCESOS RELACIONADOS CON LOS SERVICIOS PUBLICOS DE ACUEDUCTO, ALCANTARILLADO Y ASEO</t>
  </si>
  <si>
    <t>MANTENIMIENTO, REHABILITACION, APERTURA Y CONSTRUCCION DE LA MALLA VIAL, Y MEJORAMIENTO DE LA MOVILIDAD PEATONAL EN EL MUNICIPIO DE ITAGUI</t>
  </si>
  <si>
    <t xml:space="preserve">EXPANSIÓN VEGETATIVA, REPOSICIÓN Y MANTENIMIENTO DEL SISTEMA DE ALUMBRADO PÚBLICO DEL MUNICIPIO DE ITAGÜÍ </t>
  </si>
  <si>
    <t>INTERVENTORÍA TÉCNICA ADMINISTRATIVA FINANCIERA Y AMBIENTAL PARA EL MANTENIMIENTO, REHABILITACIÓN, APERTURA Y CONSTRUCCIÓN DE LA MALLA VIAL, Y MEJORAMIENTO DE LA MOVILIDAD PEATONAL EN EL MUNICIPIO DE ITAGÜÍ</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</si>
  <si>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</si>
  <si>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PRESTACION DE SERVICIOS PROFESIONALES PARA LA REVISION, ACTUALIZACION Y COMPLEMENTACION DE LOS DISEÑOS Y SISTEMAS EXISTENTES DE ACUEDUCTO Y ALCANTARILLADO, PARA LA OPTIMIZACION Y MEJORAMIENTO DE LA PRESTACION DEL SERVICIO PUBLICO DE AGUA POTABLE Y SANEAMIENTO BASICO DEL MUNICIPIO DE ITAGUI</t>
  </si>
  <si>
    <t>MANTENIMIENTO PREVENTIVO Y CORRECTIVO PARA LOS EQUIPOS DE AIRES ACONDICIONADOS DE LAS DIFERENTES DEPENDENCIAS UBICADAS EN EL CENTRO ADMINISTRATIVO MUNICIPAL DE ITAGÜÍ (CAMI)</t>
  </si>
  <si>
    <t>PRESTACION DE SERVICIOS PROFESIONALES EN EL ACOMPAÑAMIENTO DE LOS PROCESOS DE LOS SERVICIOS PUBLICOS DOMICILIARIOS RECEPCIONADOS EN LA SECRETARIA DE INFRAESTRUCTURA DEL MUNICIPIO DE ITAGUI</t>
  </si>
  <si>
    <t>CONCURSO DE MÉRITOS</t>
  </si>
  <si>
    <t>Cofinanciados</t>
  </si>
  <si>
    <t>aprobado</t>
  </si>
  <si>
    <t>307 DIAS</t>
  </si>
  <si>
    <t>235 DIAS</t>
  </si>
  <si>
    <t>135 DIAS</t>
  </si>
  <si>
    <t>113 DIAS</t>
  </si>
  <si>
    <t>105 DIAS</t>
  </si>
  <si>
    <t>134 DIAS</t>
  </si>
  <si>
    <t>721411; 721412</t>
  </si>
  <si>
    <t>PRESTACION DE SERVICIOS DE APOYO A LA GESTION PARA DESARROLLAR LAS ACTIVIDADES LOGISTICAS Y OPERATIVAS PROPIAS DE LOS ORGANISMOS DE SEGURIDAD Y JUSTICIA DEL MUNICIPIO DE ITAGUI</t>
  </si>
  <si>
    <t>322 DIAS</t>
  </si>
  <si>
    <t>ARRENDAMIENTO DE INMUEBLE PARA EL COMANDO DE LA POLICÍA MILITAR DEL EJÉRCITO EN EL MUNICIPIO DE ITAGÜÍ, UBICADO EN LA CARRERA 68 N° 67-06 Y FOLIO DE MATRÍCULA INMOBILIARIA N° 001-133138</t>
  </si>
  <si>
    <t>PRESTACIÓN DE LOS SERVICIOS ESPECIALIZADOS DE VIGILANCIA PRIVADA EN LAS INSTITUCIONES EDUCATIVAS EN LA SEDE CENTRAL Y EN LAS SEDES DESCENTRALIZADAS DE LA ADMINISTRACIÓN MUNICIPAL DE ITAGÜÍ Y SERVICIOS ADICIONALES PARA EL AÑO 2016</t>
  </si>
  <si>
    <t>14-01-2016</t>
  </si>
  <si>
    <t>Recursos Propios - SGP</t>
  </si>
  <si>
    <t>315 DIAS</t>
  </si>
  <si>
    <t>PRESTACION DE SERVICIOS PROFESIONALES PARA ASESORAR AL MUNICIPIO DE ITAGUI EN TEMAS DE CIVILIDAD Y SEGURIDAD CIUDADANA</t>
  </si>
  <si>
    <t>PRESTACION DE SERVICIOS PROFESIONALES DE UN PERIODISTA COMO APOYO A LA SECRETARIA DE GOBIERNO PARA LA DIFUSION DE INFORMACION NOTICIOSA EN DIFERENTES MEDIOS DE COMUNICACIÓN, SOBRE TEMAS DE SEGURIDAD, CONVIVENCIA Y ORDEN PUBLICO DEL MUNICIPIO DE ITAGUI</t>
  </si>
  <si>
    <t>COORDINAR ACCIONES CONJUNTAS PARA LA IMPLEMENTACION DEL PROYECTO DE EDUCACION Y CULTURA CIUDADANA EN EL MUNICIPIO DE ITAGUI, CON GESTORES Y VIGIAS PEDAGOGICOS</t>
  </si>
  <si>
    <t>PRESTACION DE SERVICIOS PROFESIONALES DE ACOMPAÑAMIENTO, ASESORIA Y CAPACITACION A LOS MIEMBROS DE LA POLICIA ADSCRITOS AL COMANDO DEL MUNICIPIO E ITAGUI</t>
  </si>
  <si>
    <t>300 DIAS</t>
  </si>
  <si>
    <t>PRESTACIÓN DE SERVICIOS EXEQUIALES SEGÚN ESPECIFICACIONES TÉCNICAS PARA CADÁVERES DE PERSONAS DE ESCASOS RECURSOS ECONÓMICOS Y PARA CADÁVERES SIN IDENTIFICACIÓN (N.N.) Y/O RESTOS MORTALES NO IDENTIFICADOS DEL  MUNICIPIO DE ITAGÜI</t>
  </si>
  <si>
    <t>266 dias</t>
  </si>
  <si>
    <t>PRESTACIÓN DE SERVICIOS PROFESIONALES DE UN MÉDICO QUE SERVIRÁ DE APOYO A LAS ACTIVIDADES LLEVADAS A CABO EN LA CASA DE JUSTICIA, EL CENTRO DE ATENCIÓN DE VÍCTIMAS Y EL CAPI CENTRO DE ATENCIÓN PENAL INTEGRAL DEL MUNICIPIO DE ITAGÜÍ</t>
  </si>
  <si>
    <t xml:space="preserve">PRESTACIÓN DE SERVICIOS DE COMUNICACIÓN INMEDIATA EN PLANES IDEN CONTROLADOS CON AMPARO AIE (ASISTENCIA INTEGRAL DE EQUIPOS).  </t>
  </si>
  <si>
    <t>PRESTACIÓN DEL SERVICIO DE LOCALIZACIÓN DE GPS MEDIANTE EQUIPOS AVL PARA LOS ORGANISMOS DE SEGURIDAD DEL MUNICIPIO DE ITAGÜÍ</t>
  </si>
  <si>
    <t>CONTRATAR LA ADQUISICIÓN DE BONOS DE SEGURIDAD, CANJEABLES POR PRODUCTOS DE LA CANASTA FAMILIAR, PARA BRINDAR AYUDA HUMANITARIA DE ATENCIÓN INMEDIATA A PERSONAS QUE SE ENCUENTRAN EN SITUACIÓN DE DESPLAZAMIENTO EN EL MUNICIPIO DE ITAGUI</t>
  </si>
  <si>
    <t>BRINDAR SOPORTE TÉCNICO PARA LA SOSTENIBILIDAD Y ADECUADO FUNCIONAMIENTO DE LOS SISTEMAS INTEGRADOS DE SEGURIDAD IMPLEMENTADOS EN EL MUNICIPIO DE ITAGUI</t>
  </si>
  <si>
    <t>CONVENIO INTERADMINISTRATIVO PARA EL ALBERGUE PROVISIONAL EN CENTRO DE RECLUSIÓN DEL MUNICIPIO DE ENVIGADO A PERSONAS SINDICADAS, QUE HAYAN SIDO PRIVADAS DE LA LIBERTAD POR DECISIÓN DE LA AUTORIDAD COMPETENTE DEL MUNICIPIO DE ITAGÜÍ (ANTIOQUIA)</t>
  </si>
  <si>
    <t>AUNAR ESFUERZOS ENTRE LA ALCALDIA DEL MUNICIPIO DE ITAGUY Y LA POLICIA METROPOLITANA DEL VALLE DE ABURRA, PARA LA DESTINACION DE AUXILIARES DE POLICIA BACHILLER QUE COADYUVARAN A LA SEGURIDAD CIUDADANA DEL MUNICIPIO</t>
  </si>
  <si>
    <t>PRESTACIÓN DE SERVICIOS PROFESIONALES DE ACOMPAÑAMIENTO, ASESORÍA Y CAPACITACIÓN A LOS MIEMBROS DE LA POLICÍA ADSCRITOS AL COMANDO DE LA POLICÍA DEL MUNICIPO DE ITAGÜ</t>
  </si>
  <si>
    <t>ARRENDAMIENTO DE OFICINA PORTÁTIL PARA JUZGADO DE PEQUEÑAS CAUSAS DEL MUNICIPIO DE ITAGÜÍ</t>
  </si>
  <si>
    <t>15 dias</t>
  </si>
  <si>
    <t>Mínima  Cuantía</t>
  </si>
  <si>
    <t>209 dias</t>
  </si>
  <si>
    <t>201 dias</t>
  </si>
  <si>
    <t>175 dias</t>
  </si>
  <si>
    <t>165 dias</t>
  </si>
  <si>
    <t>01-07-2016</t>
  </si>
  <si>
    <t>PRESTACIÓN DE SERVICIOS DE VIGILANCIA PRIVADA  PARA LAS INSTITUCIONES EDUCATIVAS OFICIALES, SEDES CENTRALIZADAS Y DESCENTRALIZADAS DEL MUNICIPIO DE ITAGÜÍ, ASÍ COMO ESTRATEGIAS DE IMPLEMENTACIÓN DE SISTEMAS DE SEGURIDAD ELECTRÓNICA</t>
  </si>
  <si>
    <t>07-07-2016</t>
  </si>
  <si>
    <t>136 dias</t>
  </si>
  <si>
    <t>SERVICIO DE MANTENIMIENTO PREVENTIVO Y CORRECTIVO CON SUMINISTRO DE REPUESTOS Y REVISIÓN TÉCNICO MECÁNICA PARA EL PARQUE AUTOMOTOR DE LA ADMINISTRACIÓN MUNICIPAL DE ITAGÜÍ Y DE LOS ORGANISMOS DE SEGURIDAD Y JUSTICIA QUE PRESTAN SUS SERVICIOS EN ÉSTA CIUDAD</t>
  </si>
  <si>
    <t>CONVENIO DE ASOCIACION PARA ATENDER DE MANERA PROVISIONAL LAS NECESIDADES BASICAS DE NIÑOS, NIÑAS Y ADOLESCENTES QUE SE ENCUENTREN EN SITUACION DE VULNERABILIDAD Y QUE SEAN REMITIDOS POR LAS COMISARIAS DE FAMILIA DEL MUNICIPIO DE ITAGUI</t>
  </si>
  <si>
    <t>PRESTACION DE SERVICIOS DE APOYO A L GESTION PARA REALIZAR ACTIVIDADES LOGISTICAS, ASISTENCIALES A LA SECRETARIA DE GOBIERNO MUNICIPAL Y AUTORIDADES, EN COORDINACION CON LOS ORGANISMOS DE SEGURIDAD PARA DESARROLLAR LA JORNADA PLEBISCITARIA DE LA PAZ Y LA SENSIBILIZACION A LOS CIUDADANOS DEL MUNICIPIO DE ITAGUI CON ESTRAEGIAS DE SEGURIDAD CIUDADANA</t>
  </si>
  <si>
    <t>05-07-2016</t>
  </si>
  <si>
    <t>136 DIAS</t>
  </si>
  <si>
    <t>convenio Contribuir al funcionamiento del Establecimiento Penitenciario y Carcelario  de EPC LA PAZ Departamento de Antioquia, con el fin de recibir personas sindicadas en detención preventiva y condenada por contravenciones en la territorialidad del Municipio de Itagüí, que hayan sido privadas de la libertad por decisión de autoridad judicial.</t>
  </si>
  <si>
    <t>TERCER Trimestre</t>
  </si>
  <si>
    <t>PRESTACIÓN DE SERVICIOS PROFESIONALES PARA LA GESTIÓN INTEGRAL DE LA SECRETARÍA DE SALUD Y PROTECCIÓN SOCIAL DE MANERA ESPECÍFICA EN EL COMPONENTE DE ASEGURAMIENTO EN SALUD.</t>
  </si>
  <si>
    <t>PRESTAR LOS SERVICIOS DEL PRIMER NIVEL DE COMPLEJIDAD CONTEMPLADOS EN LA RESOLUCION 5261 DE 1994, DECRERTO 4747 DE 2007 Y RESOLUCION 5334 DE 2008 A LA POBLACION POBRE NO ASEGURADA (PPNA) SIN CAPACIDAD D EPAGO E IDENTIFICADOS POR EL SISBEN NET CON UN PUNTAJE SUPERIOR A 51.57 (SEGUN RESOLUCION 3778 DE AGOSTO 30 DE 2011) Y NO ESTAR AFILIADO A NINGUNA EPS</t>
  </si>
  <si>
    <t>PRESTAR LOS SERVICIOS DEL PRIMER NIVEL DE COMPLEJIDAD CONTEMPLADOS EN LA RESOLUCION 5261 DE 1994, DECRETO 4747 DE 2007 Y RESOLUCION 5334 DE 2008 A LA POBLACION POBRE NO ASEGURADA (PPNA) SIN CAPACIDAD DE PAGO E IDENTIFICADOS POR EL SISBEN NET CON UN PUNTAJE SUPERIOR A 51,57 (SEGUN RESOLUCION 3778 DE AGOSTO 30 DE 2011) Y NO ESTAR AFILIADO A NINGUNA EPS, QUE ADEMAS PRESENTEN PATOLOGIAS COMO: ENFERMEDAD PULMONAR OBSTRUCTIVA CRONICA (EPOC) Y/0 DIFICULTAD FISICA O MENTAL MODERADA O SEVERA QUE LE IMPIDAN EL FACIL ACCESO A LOS SERVICIOS DE SALUD EN EL MUNICIPIO DE ITAGUI, A TRAVES DE LA ESTRATEGIA "MEDICO EN SU CASA"</t>
  </si>
  <si>
    <t>PRESTACIÓN DE SERVICIOS PROFESIONALES PARA LA GESTIÓN INTEGRAL DE LA SECRETARÍA DE SALUD Y PROTECCIÓN SOCIAL, DE MANERA ESPECÍFICA EN EL COMPONENTE DE PRESTACIÓN DE SERVICIOS DE SALUD</t>
  </si>
  <si>
    <t>75 dias</t>
  </si>
  <si>
    <t>PRESTACIÓN DE SERVICIOS PROFESIONALES PARA EL APOYO DE LA GESTIÓN INTEGRAL DEL SISTEMA DE INFORMACIÓN EN SALUD EN EL ÁREA DE ASEGURAMIENTO Y CONTROL DE LA SECRETARIA DE SALUD  Y PROTECCIÓN SOCIAL</t>
  </si>
  <si>
    <t>PRESTACION DE SERVICIOS COMO TECNICO PROFESIONAL EN SALUD PUBLICA PARA EL APOYO INTEGRAL DE LA SECRETARIA DE SALUD Y PROTECCION SOCIAL DE MANERA ESPECIFICA EN EL COMPONENTE DE SALUD PUBLICA PROGRAMA AMPLIADO DE INMUNIZACIONES- PAI</t>
  </si>
  <si>
    <t>PRESTACION DE SERVICIOS PROFESIONALES PARA LA GESTION INTEGRAL DE LA SECRETARIA DE SALUD Y PROTECCION SOCIAL DE MANERA ESPECIFICA EN EL APOYO AL SEGUIMIENTO E IMPLEMENTACION DE LOS COMPONENTES DEL SISTEMA OBLIGATORIO DE GARANTIA DE LA CALIDAD</t>
  </si>
  <si>
    <t>PRESTACION DE SERVICIOS PROFESIONALES PARA LA GESTION INTEGRAL DE LA SECRETARIA DE SALUD Y PPROTECCION SOCIAL Y DE MANERA ESPECIFICA EN EL SEGUIMIENTO Y CONTROL AL PLAN DECENAL DE SALUD PUBLICA Y DEMAS PROCESOS DE L AREA DE  SALUD PUBLICA DE LA SECRETARIA DE SALUD Y PROTECCION SOCIAL</t>
  </si>
  <si>
    <t>PRESTAR LOS SERVICIOS DE PROMOCIÓN DE LA SALUD Y PREVENCIÓN DE LA ENFERMEDAD (P Y P) CONTEMPLADOS EN LA RESOLUCIÓN 412 DE 2000, A LA POBLACIÓN POBRE NO ASEGURADA (PPNA) SIN CAPACIDAD DE PAGO E IDENTIFICADOS POR EL SISBEN NET CON UN PUNTAJE SUPERIOR A 51.57 (SEGÚN RESOLUCIÓN 3778 DE AGOSTO 30 DE 2011) Y NO ESTAR AFILIADO A NINGUNA EPS</t>
  </si>
  <si>
    <t>75 DIAS</t>
  </si>
  <si>
    <t>PRESTACION DE SERVICIOS PARA REALIZAR ACCIONES DE SALUD PUBLICA EN EL MARCO DE LA ESTRATEGIA ATENCION PRIMARIA EN SALUD RENOVADA EN EL MUNICIPIO DE ITAGUI SEGÚN LINEAMIENTOS NACIONALES DEPARTAMENTALES Y MUNICIPALES</t>
  </si>
  <si>
    <t>PRESTACION DE SERVICIOS PROFESIONALES PARA REALIZAR LAS VISITAS DE INSPECCION Y CONTROL (IVC) A LOS DIFERENTES SUJETOS DE CONTROL, DE ACUERDO AL MANUAL DE INSPECCION VIGILANCIA Y CONTROL DE FACTORES DE RIESGO ASOCIADOS AL CONSUMO, ESPECIFICAMENTE EN LA ZONA CENTRO DEL MUNICIPIO</t>
  </si>
  <si>
    <t>REALIZAR LAS VISITAS DE IVC A LOS DIFERENTES SUJETOS DE CONTROL, DE ACUERDO AL MANUAL DE INSPECCION VIGILANCIA Y CONTROL DE FACTORES DE RIESGO ASOCIADOS AL CONSUMO, ESPECIFICAMENTE EN LA ZONA SUR DEL MUNICIPIO</t>
  </si>
  <si>
    <t>PRESTACION DE SERVICIOS DE APOYO A LA GESTION COMO AUXILIAR DE ENFERMERIA PARA EL APOYO INTEGRAL DE LA SECRETARIA DE SALUD Y PROTECCION SOCIAL DE MANERA ESPECIFICA EN EL COMPONENTE DE SALUD PUBLICA, VIGILANCIA EPIDEMIOLOGICA</t>
  </si>
  <si>
    <t>PRESTACION DE SERVICIOS PROFESIONALES PARA REALIZAR ACTIVIDADES EN PROGRAMAS ESPECIALES DE SALUD PUBLICA, (ENFERMEDADES TRANSMITIDAS POR VECTORES, TUBERCULOSIS, INFECCIONES ASOCIADAS AL CUIDADO DE LA SALUD)</t>
  </si>
  <si>
    <t>PRESTACIÓN DE SERVICIOS COMO TÉCNICO PARA EL APOYO A LA GESTIÓN INTEGRAL DE LA SECRETARÍA DE SALUD Y PROTECCIÓN SOCIAL EN SUS DIFERENTES COMPONENTES.</t>
  </si>
  <si>
    <t>Contrato Interadministrativo</t>
  </si>
  <si>
    <t>PRESTACION DE SERVICIOS PROFESIONALES PARA REALIZAR ACTIVIDADES DE INSPECCION Y VIGILANCIA DE FACTORES DE RIESGO ASOCIADOS AL AMBIENTE, AL USO DE MEDICAMENTOS, A PRODUCTOS QUIMICOS AGROPECUARIOS Y RESIDUOS SOLIDOS; DE ACUERDO A LA NORMATIVA SANITARIA VIGENTE Y AL PLAN DECENAL DE SALUD PUBLICA</t>
  </si>
  <si>
    <t>PRESTACION DE SERVICIOS DE APOYO A LA GESTION PARA REALIZAR ACTIVIDADES DE INSPECCION Y VIGILANCIA DE FACTORES DE RIESGO A ESTABLECIMIENTOS ABIERTOS AL PUBLICO, BAJO LOS LINEAMIENTOS DE LA NORMATIVA SANITARIA VIGENTE Y EL PLAN DECENAL DE SALUD PUBLICA</t>
  </si>
  <si>
    <t>PRESTACIÓN DE SERVICIOS PROFESIONALES PARA REALIZAR ACTIVIDADES DE INSPECCIÓN Y VIGILANCIA DE FACTORES DE RIESGO ASOCIADOS AL AMBIENTE QUE SE RELACIONEN CON EL AGUA DE USO RECREATIVO, LA PRESTACIÓN DE SERVICIOS DE ALOJAMIENTO Y ACTIVIDADES RECREATIVAS, FÍSICAS EDUCATIVAS Y CULTURALES, ASÍ COMO EL CONTROL DE PLAGAS, BAJO LOS LINEAMIENTOS DE LA NORMATIVIDAD SANITARIA VIGENTE Y EL PLAN DECENAL DE SALUD PÚBLICA</t>
  </si>
  <si>
    <t>CONTRATAR LA PRESTACIÓN DEL SERVICIO DE LA UNIVERSIDAD DE PAMPLONA  PARA ADELANTAR EL CONCURSO DE MÉRITOS CON MIRAS A LA ELECCIÓN DEL GERENTE DE LA ESE HOSPITAL DEL SUR GABRIEL JARAMILLO PIEDRAHITA  DEL MUNICIPIO DE ITAGÜÍ - ANTIOQUIA PARA EL PERÍODO COMPRENDIDO ENTRE EL 1 DE ABRIL DE 2016 Y EL 31 DE MARZO DE 2020</t>
  </si>
  <si>
    <t xml:space="preserve">REALIZAR ACCIONES DE VIGILANCIA Y CONTROL EPIDEMIOLÓGICO E INMUNOLÓGICO EN EL MUNICIPO DE ITAGÜÍ </t>
  </si>
  <si>
    <t>APOYO A LA GESTIÓN PARA REALIZAR ACTIVIDADES DE INSPECCIÓN Y VIGILANCIA DE FACTORES DE RIESGO ASOCIADOS CON LA GENERACIÓN DE RESIDUOS SÓLIDOS HOSPITALARIOS Y RADIACIONES IONIZANTES, BAJO LOS LINEAMIENTOS DE LA NORMATIVIDAD SANITARIA VIGENTE Y EL PLAN DECENAL DE SALUD PÚBLICA</t>
  </si>
  <si>
    <t>PRESTACION DE SERVICIOS DE APOYO A LA GESTIÓN PARA REALIZAR LAS VISITAS DE IVC (INSPECCION, VIGILANCIA Y CONTROL) A LOS DIFERENTES SUJETOS DE  CONTROL, DE ACUERDO AL MANUAL DE INSPECCIÓN VIGILANCIA Y CONTROL DE FACTORES DE RIESGO ASOCIADOS AL CONSUMO, ESPECIFICAMENTE EN LA ZONA RURAL DEL MUICIPIO DE ITAGUI</t>
  </si>
  <si>
    <t>ADQUIRIR INSUMOS QUIMICOS Y ELEMENTOS PARA EL CONTROL INTEGRADO DE PLAGAS Y VECTORES EN EL MUNICIPIO DE ITAGUI</t>
  </si>
  <si>
    <t>PRESTAR LOS SERVICIOS DEL PRIMER NIVEL DE COMPLEJIDAD CONTEMPLADOS EN LA RESOLUCIÓN 5261 DE 1994, DECRETO 4747 DE 2007 Y RESOLUCIÓN 5334 DE 2008 A LA POBLACIÓN POBRE NO ASEGURADA (PPNA) SIN CAPACIDAD DE PAGO E IDENTIFICADOS POR EL SISBEN NET CON UN PUNTAJE SUPERIOR A 51.57 (SEGÚN RESOLUCIÓN 3778 DE AGOSTO 30 DE 2011) Y NO ESTAR AFILIADO A NINGUNA EPS, QUE ADEMÁS PRESENTEN PATOLOGÍAS COMO: ENFERMEDAD PULMONAR OBSTRUCTIVA CRÓNICA (EPOC) Y/O DIFICULTAD FÍSICA O MENTAL MODERADA  O SEVERA QUE LE IMPIDAN EL FÁCIL ACCESO A LOS SERVICIOS DE SALUD EN EL MUNICIPIO DE ITAGÜÍ, A TRAVÉS DE LA ESTRATEGIA  “MEDICO EN SU CASA”</t>
  </si>
  <si>
    <t>255 DIAS</t>
  </si>
  <si>
    <t>PRESTACIÓN DE SERVICIOS DE APOYO A LA GESTIÓN PARA REALIZAR ACTIVIDADES DE INSPECCIÓN Y VIGILANCIA DE FACTORES DE RIESGO A FARMACIAS, DROGUERÍAS, ALMACENES DE COSMÉTICOS, PRODUCTOS DE BELLEZA Y ESTABLECIMIENTOS DE BAJO RIESGO (ALMACENES, BANCOS, OFICINAS Y SIMILARES), BAJO LOS LINEAMIENTOS DE LA NORMATIVIDAD SANITARIA VIGENTE Y EL PLAN DECENAL DE SALUD PÚBLICA.</t>
  </si>
  <si>
    <t>240 dias</t>
  </si>
  <si>
    <t>PRESTAR LOS SERVICIOS DE PROMOCION DE LA SALUD Y PREVENCION DE LA ENFERMEDAD (PYP) CONTEMPLADOS EN LA RESOLUCION 412 DE 2000, A LA POBLACION POBRE NO ASEGURADA (PPNA) SIN CAPACIDAD DE PAGO E IDENTIFICADOS POR EL SISBEN NET CON UN PUNTAJE SUPERIOR A 51.57 (SEGUN RESOLUCION 3778 DE AGOSTO 30 DE 2011) Y NO ESTAR AFILIADO A NINGUNA EPS</t>
  </si>
  <si>
    <t>TOMA DE MUESTRAS Y ANÁLISIS FISICOQUÍMICO Y MICROBIOLÓGICO DE LA CALIDAD DEL AGUA POTABLE, AGUA DE USO RECREATIVO Y ALIMENTOS COMERCIALIZADOS EN EL MUNICIPIO DE ITAGÜÍ</t>
  </si>
  <si>
    <t>CONSULTORÍA PARA DESARROLLAR LA INTERVENTORÍA TÉCNICA, ADMINISTRATIVA, LEGAL Y FINANCIERA A  LOS PROGRAMAS SOCIALES DE SEGURIDAD ALIMENTARIA Y NUTRICIONAL DEL MUNICIPIO DE ITAGÜÍ EN EL AÑO 2016</t>
  </si>
  <si>
    <t>PRESTACIÓN DE SERVICIOS PARA REALIZAR LAS VISITAS DE INSPECCIÓN, VIGILANCIA Y CONTROL (IVC) A LOS DIFERENTES SUJETOS DE CONTROL, DE ACUERDO AL MANUAL DE INSPECCIÓN, VIGILANCIA Y CONTROL DE FACTORES DE RIESGO ASOCIADOS AL CONSUMO, ESPECÍFICAMENTE EN LA ZONA NORTE DEL MUNICIPIO.</t>
  </si>
  <si>
    <t>PRESTACIÓN DE SERVICIOS PROFESIONALES PARA REALIZAR LAS VISITAS DE INSPECCIÓN VIGILANCIA Y CONTROL (IVC) A LOS DIFERENTES SUJETOS DE CONTROL, DE ACUERDO AL MANUAL DE INSPECCIÓN VIGILANCIA Y CONTROL DE FACTORES DE RIESGO ASOCIADOS AL CONSUMO, ESPECÍFICAMENTE EN LA ZONA NORTE-ÁREA 2, DEL MUNICIPIO</t>
  </si>
  <si>
    <t>PRESTACION DE SERVICIOS PARA REALIZAR ACCIONES DE SALUD PUBLICA EN E L MUNICIPIO DE ITAGUI SEGÚN LINEAMIENTOS NACIONALES, DEPARTAMENTALES Y MUNICIPALES</t>
  </si>
  <si>
    <t>COORDINAR ACCIONES CONJUNTAS ENTRE LA SECRETARIA DE SALUD Y PROTECCION SOCIAL DEL MUNICIPIO DE ITAGUI Y LA ESE HOSPITAL DEL SUR GABRIEL JARAMILLO PIEDRAHITA, PARA LA REALIZACION DEL ESTUDIO TECNICO QUE DETERMINE LA REESTRUCTURACION NECESARIA PARA LA INSTITUCION DE SALUD CON EL PROPOSITO QUE EL SISTEMA DE SALUS PUBLICO SEA AUTOSOSTENIBLE FORTALECIENDO LA FUNCION SOCIAL Y ASI GARANTIZAR LA ADECUADA OPERACION DE LA ESE HOSPITAL DEL SUR</t>
  </si>
  <si>
    <t>ADQUISICIÓN DE CUATRO (4) UNIDADES DE IMAGEN PARA MULTIFUNCIONAL SAMSUNG MULTIEXPRESS SCX-R6555NX</t>
  </si>
  <si>
    <t>PRESTACION DE SERVICIOS DE APOYO A LA GESTION COMO TECNICA DE RECURSOS HUMANOS EN EL AREA DE PROTECCION ALIMENTARIA PARA DESARROLLAR ACTIVIDADES DE ATENCION AL USUARIO Y MANEJO DE BASES DE DATOS</t>
  </si>
  <si>
    <t>PRESTACION DE SERVICIOS DE APOYO A LA GESTION INTEGRAL DE LA SECRETARIA DE SALUD Y PROTECCION SOCIAL EN SUS DIFERENTES COMPONENTES</t>
  </si>
  <si>
    <t>PRESTACION DE SERVICIOS DE APOYO A LA GESTION COMO TECNICA EN ASISTENCIA ADMINISTRATIVA PARA REALIZAR ACTIVIDADES PROPIAS DEL AREA DE SISTEMAS DE INFORMACION DE LA SECRETARIA DE SALUD Y PROTECCION SOCIAL</t>
  </si>
  <si>
    <t>ADQUIRIR INSUMOS QUIMICOS Y ELEMENTOS PARA ATENDER LA CONTINGENCIA DE SALUD PUBLICA OCASIONADA POR LA EPIDEMIA DE DENGUE, ZIKA Y CHIKUNGUYA EN EL MUNICIPIO DE ITAGUI</t>
  </si>
  <si>
    <t>236 dias</t>
  </si>
  <si>
    <t>225 DIAS</t>
  </si>
  <si>
    <t>Concurso de Meritos</t>
  </si>
  <si>
    <t>222 DIAS</t>
  </si>
  <si>
    <t>8 DIAS</t>
  </si>
  <si>
    <t>Octubre de 2016</t>
  </si>
  <si>
    <t>Dos meses</t>
  </si>
  <si>
    <t>Convenio de asociación Ley 489 de 1998</t>
  </si>
  <si>
    <t>AUNAR ESFUERZOS TÉCNICOS, ADMINISTRATIVOS Y FINANCIEROS PARA EL DESARROLLO DEL PROYECTO FORJA TU SALUD, DIRIGIDO A JÓVENES, ADOLESCENTES DE LA COMUNA CUATRO DE ITAGUÍ POR MEDIO DE ESTRATEGIAS DE INTERVENCIÓN, PROCESOS DE TRANSFORMACIÓN EN JÓVENES CON ALTO RIESGO DE CONSUMO DE SUSTANCIAS PSICOACTIVAS, PROSTITUCIÓN Y DELINCUENCIA</t>
  </si>
  <si>
    <t>Tercer Trimestre</t>
  </si>
  <si>
    <t>EL ARRENDAMIENTO DE UN LOTE DE TERRENO CON UN ÁREA DE 252 METROS CUADRADOS, QUE HACE PARTE DE UNO DE MAYOR EXTENSIÓN DONDE SE ENCUENTRA LA ESCUELA UNITARIA DE LA VEREDA LAS LOMITAS DEL MUNICIPIO DE SABANETA, PARA INSTALAR, OPERAR Y MANTENER LOS EQUIPOS Y ANTENAS RECEPTORAS Y TRANSMISORAS DE LA SEÑAL DE TELEVISIÓN DE LOS CANALES NACIONALES Y REGIONALES PARA GARANTIZAR A LA POBLACIÓN DEL MUNICIPIO DE ITAGÜÍ EL ACCESO DE SERVICIO PÚBLICO DE TELEVISIÓN</t>
  </si>
  <si>
    <t>EL ARRENDAMIENTO DE UN LOTE DE TERRENO CON UN ÁREA DE 25 METROS CUADRADOS, QUE HACE PARTE DE UNO DE MAYOR EXTENSIÓN DONDE SE ENCUENTRA LA ESCUELA UNITARIA DE LA VEREDA LAS LOMITAS DEL MUNICIPIO DE SABANETA, PARA CONSTRUIR LA EDIFICACIÓN QUE REQUIERA PARA INSTALAR, OPERAR Y MANTENER LOS EQUIPOS Y ANTENAS RECEPTORAS Y TRANSMISORAS DE LA SEÑAL DE TELEVISIÓN DE LOS CANALES NACIONALES Y REGIONAL PARA GARANTIZAR A LA POBLACIÓN DEL MUNICIPIO DE ITAGÜÍ EL ACCESO DE SERVICIO PÚBLICO DE TELEVISIÓN.</t>
  </si>
  <si>
    <t>ARRENDAMIENTO DE SIETE (7) AULAS Y ESPACIOS ADICIONALES PARA LA ATENCIÓN DE CIENTO CINCUENTA Y DOS (152) ESTUDIANTES DE ESTRATOS 1 Y 2 DEL mUNICIPIO DE ITAGUÍ</t>
  </si>
  <si>
    <t>ADQUISICIÓN DE UN INMUEBLE BAJO LA FIGURA DEL ARRENDAMIENTO PARA DESARROLLAR EL PROGRAMA DE CONTROL Y ORGANIZACIÓN DEL ESPACIO PÚBLICO</t>
  </si>
  <si>
    <t>ARRENDAMIENTO DE UN INMUEBLE QUE CUMPLA LAS FUNCIONES DE OFICINA, PARA LA PRESTACIÓN ADECUADA Y EFICIENTE DE LOS SERVICIOS DE LA INSPECCIÓN DE POLICÍA Y COMISARÍA CENTRO, UBICADO EN LA CARRERA 51 N° 54-28 DEL MUNICIPIO DE ITAGUI</t>
  </si>
  <si>
    <t>ARRENDAMIENTO DE UN INMUEBLE, PARA CONTINUAR CON EL DESARROLLO DEL PROYECTO PUNTO VIVE DIGITAL ITAGÜÍ</t>
  </si>
  <si>
    <t>ARRENDAMIENTO DE BIEN INMUEBLE PARA EL DESARROLLO DEL PROGRAMA DE SALUD PÚBLICA DEL MUNICIPIO DE ITAGÜÍ</t>
  </si>
  <si>
    <t>ARRENDAMIENTO DE  UN BIEN INMUEBLE OFICINA 213, UBICADA EN EL    CENTRO COMERCIAL ITAGÜÍ PARA CUMPLIR LAS  FUNCIONES DE OFICINA, PARA LA PRESTACIÓN ADECUADA Y EFICIENTE DE LOS SERVICIOS DE LA SUBSECRETARÍA DE CONTROL URBANÍSTICO Y PUBLICIDAD EXTERIOR VISUAL DEL MUNICIPIO DE ITAGÜÍ</t>
  </si>
  <si>
    <t>ADQUISICIÓN DE UN INMUEBLE BAJO LA FIGURA DEL ARRENDAMIENTO, QUE LE PERMITA A LA CORREGIDURIA LA PRESTACIÓN ÓPTIMA DEL SERVICIO Y EL MEJORAMIENTO DE LAS INSTALACIONES, QUE SE IDENTIFICA ASÍ: INMUEBLE UBICADO EN LA VEREDA LOS GÓMEZ, CON FOLIO DE MATRÍCULA INMOBILIARIA N° 001-1049476, EL CUAL CONSTA DE CUATRO (4) APARTAMENTOS 101, 102, 201 Y 202 CORRESPONDIENTE A LA TOTALIDAD DEL EDIFICIO DENOMINADO EVA. CON LAS SIGUIENTES ESPECIFICACIONES: APARTAMENTO 101: PRIMER PISO, DOS ALCOBAS, UN BAÑO COMPLETO, PATIO DE ROPAS CON SU RESPECTIVO LAVADERO, COCINA INTEGRAL, SALA COMEDOR. EL PISO DE ESTE APARTAMENTO SE ENCUENTRA COMPLETAMENTE TERMINADO EN CERÁMICA Y GUARDA ESCOBAS. APARTAMENTO 102: PRIMER PISO, DOS ALCOBAS AMPLIAS CON SUS RESPECTIVAS PUERTAS Y CERRADURAS, UNA DE LAS CUALES TIENE UN AMPLIO Y ESPACIOSO CLOSET, DOS BAÑOS GRANDES Y COMPLETOS, PATIO DE ROPAS AMPLIO CON SU RESPECTIVO LAVADERO, E INSTALACIÓN DE TOMAS PARA LAVADORA, COCINA INTEGRAL, SALA COMEDOR, AMPLIOS VENTANALES. APARTAMENTO 201 Y 202: SEGUNDO PISO, CADA UNO CON DOS ALCOBAS, BAÑO COMPLETO, PATIO DE ROPAS CON SU RESPETIVO LAVADERO, COCINA INTEGRAL, SALA COMEDOR. EL PISO DE ESTE APARTAMENTO SE ENCUENTRA COMPLETAMENTE TERMINADO EN CERÁMICA Y GUARDA ESCOBAS</t>
  </si>
  <si>
    <t>ARRENDAMIENTO DE UN INMUEBLE QUE CUMPLA LAS FUNCIONES DE OFICINA, PARA LA PRESTACIÓN ADECUADA Y EFICIENTE DE LOS SERVICIOS DE LA INSPECCIÓN DE POLICÍA UBICADA EN EL BARRIO EL ROSARIO DEL MUNICIPIO DE ITAGÜÍ Y QUE SE IDENTIFICA ASÍ: INMUEBLE UBICADO EN LA CALLE 44 B N° 55 C – 02, BARRIO LA UNIÓN DE  ITAGÜÍ, QUE CONSTA DE 2 LOCALES, ASÍ: PRIMER LOCAL: BAÑO CON PUERTA, SANITARIO, LAVAMANOS, LAVA TRAPEADORA, ÁREA CONSTRUIDA DE 3 ½ METROS DE ANCHO POR 3 METROS DE LARGO, PISO EN CERÁMICA NEGRO, REVOCADO, PAREDES PINTADAS EN BLANCO EN PERFECTO ESTADO, SERVICIOS DE AGUA Y ENERGÍA QUE ESTÁN INCLUIDOS  EN EL VALOR DEL CANON, PUERTA DEL LOCAL EN CORTINA PINTADA EN NEGRO EN PERFECTO ESTADO, CORREDOR DE 3 METROS DE LARGO POR 1 ½ METROS DE ANCHO EN GRANITO Y REVOCADO PAREDES EN BLANCO CON PARASOL Y LÁMPARA DE NEÓN GRANDE FUNCIONANDO, 2 LÁMPARAS DE NEÓN UNA GRANDE Y UNA PEQUEÑA  FUNCIONANDO. SEGUNDO LOCAL: PRIMER PISO ÁREA CONSTRUIDA DE 5 ½ METROS DE LARGO POR 3 METROS DE ANCHO, BAÑO CON PUERTA, LAVAMANOS, SANITARIO; COCINETA EN ALUMINIO EN PERFECTO ESTADO, RED GAS, PISO EN CERÁMICA NEGRO, REVOCADO Y PAREDES PINTADAS EN BLANCO EN PERFECTO ESTADO, PUERTA EN CORTINA NEGRA PERFECTO ESTADO, CORREDOR DE 3 METROS DE LARGO POR ½ METRO DE ANCHO EN GRANITO, PINTADO Y TERMINADO CON PARASOL</t>
  </si>
  <si>
    <t xml:space="preserve">ARRENDAMIENTO DE UN INMUEBLE PARA LA ATENCIÓN DE USUARIOS A LA DEMANDA LIDERADOS POR LA OFICINA DEL SISBEN, UBICADO EN LA CARRERA 51 N° 54-20 DE ITAGUÍ. </t>
  </si>
  <si>
    <t>EL ARRENDAMIENTO DE UN LOTE DE TERRENO, CON SUS USOS Y ANEXIDADES, UBICADO DENTRO DEL PARQUE CEMENTERIO JARDINES MONTESACRO. INCLUIDA UNA CASA QUE SE ENCUENTRA EN ÉL CONSTRUIDA</t>
  </si>
  <si>
    <t>EL ARRENDADOR ENTREGA A TÍTULO DE ARRENDAMIENTO AL ARRENDATARIO DIEZ (10) LOCALES COMERCIALES Y DOS (2) CELDAS DE PARQUEADERO, PARA USO DE LA ADMINISTRACIÓN MUNICIPAL DE ITAGÜÍ.</t>
  </si>
  <si>
    <t xml:space="preserve">ARRENDAMIENTO DE UN INMUEBLE QUE CUMPLA LAS FUNCIONES DE OFICINA, PARA LA  PRESTACIÓN ADECUADA Y EFICIENTE DE LOS SERVICIOS DE LA ASOCIACIÓN DE EMPLEADOS DEL MUNICIPIO DE ITAGÜÍ. </t>
  </si>
  <si>
    <t>PRESTACION DE SERVICIOS PROFESIONALES DE ABOGADA ESPECIALIZADA EN LOS TEMAS DE LA ADMINISTRACION PUBLICA, PARA BRINDAR ASESORIA EN EL AREA DE TALENTO HUMANO A LA ADMINISTRACION MUNICIPAL DE ITAGUI</t>
  </si>
  <si>
    <t>ARRENDAMIENTO DE  UN BIEN INMUEBLE QUE CUMPLE CON LAS FUNCIONES DE OFICINA, PARA LA PRESTACIÓN ADECUADA Y EFICIENTE DE LOS SERVICIOS DE LA SUBSECRETARIA DE GOBIERNO Y ESPACIO PÚBLICO DEL MUNICIPIO DE ITAGÜÍ</t>
  </si>
  <si>
    <t>PRESTACION DE SERVICIOS PROFESIONALES PARA LA ASISTENCIA DE SEIS (6) SERVIDORES PUBLICOS DEL MUNICIPIO DE ITAGUI, AL SEMINARIO SOBRE REFORMA TRIBUTARIA LEY 1739 DE 2014 Y OBLIGACIONES TRIBUTARIAS APLICABLES PARA LA VIGENCIA 2016</t>
  </si>
  <si>
    <t xml:space="preserve">NA </t>
  </si>
  <si>
    <t>4 DIAS</t>
  </si>
  <si>
    <t>EL ARRENDADOR ENTREGA A TÍTULO DE ARRENDAMIENTO AL ARRENDATARIO UN (1) LOCAL PARA USO PÚBLICO Y UNA (1) CELDA DE PARQUEADERO, PARA USO DE LA ADMINISTRACIÓN MUNICIPAL DE ITAGÜÍ.</t>
  </si>
  <si>
    <t>PRESTACIÓN DEL SERVICIO INTEGRAL DE ASEO Y CAFETERÍA INCLUYENDO EL INSUMO DE ASEO Y CAFETERÍA PARA LA ADMINISTRACIÓN CENTRAL Y SUS SEDES Y EL SERVICIO DE ASEO A LAS INSTALACIONES DE LAS INSTITUCIONES EDUCATIVAS DEL MUNICIPIO DE ITAGUI DURANTE EL AÑO 2016</t>
  </si>
  <si>
    <t xml:space="preserve">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2016. </t>
  </si>
  <si>
    <t>EL ARRENDAMIENTO DE DOS (2) LOCALES PARA USO PÚBLICO Y UNA (1) CELDA DE PARQUEADERO, PARA USO DE LA ADMINISTRACIÓN MUNICIPAL DE ITAGÜÍ.</t>
  </si>
  <si>
    <t>EL ARRENDAMIENTO DE DOS (2) LOCALES PARA USO PÚBLICO Y UNA (1) CELDA DE PARQUEADERO, PARA USO DE LA ADMINISTRACIÓN MUNICIPAL DE ITAGÜÍ</t>
  </si>
  <si>
    <t>SUMINISTRO DE PAPELERÍA, ÚTILES DE OFICINA, TÓNER  Y RECARGAS PARA LA ADMINISTRACIÓN MUNICIPAL DE ITAGUI</t>
  </si>
  <si>
    <t>441031; 441217 141115</t>
  </si>
  <si>
    <t>PRESTACIÓN DE SERVICIOS PROFESIONALES PARA ATENDER LA ASESORÍA JURÍDICA NECESARIA EN LOS PROCESOS QUE SE ADELANTAN DESDE LA SECRETARÍA DE SERVICIOS ADMINISTRATIVOS   ESPECÍFICAMENTE EN LA SUBSECRETARÍA DE BIENES Y SERVICIOS DEL MUNICIPIO DE ITAGÜÍ, CON RELACIÓN A LOS TRÁMITES PRE- JURÍDICOS Y JURÍDICOS RELACIONADOS CON LOS BIENES MUEBLES E INMUEBLES DE LA ENTIDAD</t>
  </si>
  <si>
    <t>SUMINISTRO DE COMBUSTIBLES (CORRIENTE O REGULAR, EXTRA O PREMIUM, ACPM O DIESEL Y GAS VEHICULAR) PARA LOS DIFERENTES VEHÍCULOS AUTOMOTORES; QUE POSEE LA ADMINISTRACIÓN MUNICIPAL DE ITAGÜÍ Y LOS DE APOYO A ORGANISMOS DE SEGURIDAD Y JUSTICIA QUE PRESTAN SUS SERVICIOS EN ESTA CIUDAD</t>
  </si>
  <si>
    <t>PRESTACION DE SERVICIOS PROFESIONALES PARA ASESORAR LOS PROCESOS RELACIONADOS CON EL AREA SALARIAL Y PRESTACIONAL Y EN SEGURIDAD SOCIAL INTEGRAL: EN SALUD, PENSIONES Y CUOTAS PARTES EN EL MUNICIPIO DE ITAGUI</t>
  </si>
  <si>
    <t>CONTRATAR EL SERVICIO DE CONEXIÓN A INTERNET MEDIANTE UN CANAL DE FIBRA  ÓPTICA DEDICADO DE 100 MB PARA EL CAMI</t>
  </si>
  <si>
    <t>PRESTACION DE SERVICIOS PROFESIONALES PARA DESARROLLAR EL PROYECTO DE FORMACION A LOS EQUIPOS DE TRABAJO Y ACOMPAÑAMIENTO PERSONAL A DIRECTIVOS Y GRUPO HUMANO DE LA SECRETARIA DE HACIENDA Y DE LAS DEMAS DEPENDENCIAS DEL MUNICIPIO DE ITAGUI</t>
  </si>
  <si>
    <t>PRESTACION DE SERVICIOS PROFESIONALES PARA LA ASISTENCIA DE TRES FUNCIONARIOS DE LA SECRETARIA DE HACIENDA AL IX CONGRESO NACIONAL DE FINANZAS PUBLICAS</t>
  </si>
  <si>
    <t>PRESTACION DE SERVICIOS PROFESIONALES PARA CAPACITACION EN DIFERENTES AREAS DE CONFORMIDAD CON EL PLAN INSTITUCIONAL DE CAPACITACION 2016 Y PARA LA EVALUACION DEL RIESGO PSICOSOCIAL DE LOS SERVIDORES PUBLICOS DEL MUNICIPIO DE ITAGUI</t>
  </si>
  <si>
    <t>119 DIAS</t>
  </si>
  <si>
    <t>3 DIAS</t>
  </si>
  <si>
    <t>PRESTACION DE SERVICIOS PARA LA ATENCION MEDICO-VETERINARIA, ESTERILIZACION, ALIMENTACION, ALBERGUE Y ADOPCION DE ANIMALES DOMESTICOS EN SITUACION DE CALLE Y/O ANIMALES INCAUTADOS POR LA</t>
  </si>
  <si>
    <t>PRESTACION DE SERVICIOS DE APOYO COMO TECNICO COORDINADOR PARA LA EJECUCION DE ACCIONES ENMARCADAS EN LOS PLANES DE MANEJO DE LAS AREAS DE RESERVA EN EL MUNICIPIO DE ITAGUI</t>
  </si>
  <si>
    <t>PRESTACION DE SERVICIO DE APOYO A LA GESTION COMO AUXILIAR D CAMPO O GUARDABOSQUES PARA LA VIGILANCIA Y CONTROL PERIODICO DE LAS AREAS DE RESERVA EN EL MUNICIPIO DE ITAGUI</t>
  </si>
  <si>
    <t>PRESTACION DE SERVICIOS PROFESIONALES PARA REALIZAR LA REVISION Y AJUSTE DEL PLAN DE GESTION INTEGRAL DE RESIDUOS SOLIDOS DEL MUNICIPIO DE ITAGUI "PGIRS 2016-2027" A LA RESOLUCION 754 DE 2014 DEL MINISTERIO DE AMBIENTE Y DESARROLLO SOSTENIBLE</t>
  </si>
  <si>
    <t>AUNAR ESFUERZOS, COORDINAR ACCIONES CONJUNTAS A FIN DE BRINDAR ATENCION INTEGRAL A 70 ADULTOS MAYORES EN SITUACION DE VULNERABILIDAD CRITICA DEL MUNICIPIO DE ITAGUI</t>
  </si>
  <si>
    <t>AUNAR ESFUERZOS TECNICOS, ADMINISTRATIVOS Y FINANCIEROS PARA LA ATENCION INTEGRAL A NIÑOS Y NIÑAS DE (2) A CINCO (5) AÑOS DEL MUNICIPIO DE ITAGUI, DENTRO DE LA ESTRATEGIA DE CERO A SIEMPRE DE LA COMISION INTERSECTORIAL DE PRIMERA INFANCIA”.</t>
  </si>
  <si>
    <t>AUNAR ESFUERZOS TÉCNICOS, ADMINISTRATIVOS, FINANCIEROS Y COORDINAR  ACCIONES CONJUNTAS ,  A FIN DE IMPULSAR PROGRAMAS Y ACTIVIDADES DE INTERÉS PÚBLICO  DE LA POBLACIÓN OBJETO DE ATENCIÓN DE LA SECRETARIA DE PARTICIPACIÓN E INCLUSIÓN SOCIAL , DE LA DIRECCIÓN DE CULTURA; Y  DEL PLAN DE BIENESTAR LABORAL CON ACCIONES ESTRATÉGICAS QUE DEBEN ESTAR ENMARCADAS EN LOS ENFOQUES GENERACIONAL, POBLACIONAL, DIFERENCIAL, DE DERECHOS, TERRITORIAL, DE PARTICIPACIÓN DEMOCRÁTICA Y PLURALISTA, DE POBLACIONES EN SITUACIONES ADVERSAS Y DE FAMILIA; ASÍ COMO  EVENTOS DE CONNOTACIÓN CULTURAL, DURANTE EL AÑO 2016.</t>
  </si>
  <si>
    <t>AUNAR ESFUERZOS TÉCNICOS, ADMINISTRATIVOS Y FINANCIEROS PARA GARANTIZAR EL ACCESO Y PERMANENCIA A LÍDERES, MUJERES Y CIUDADANOS DEL MUNICIPIO DE ITAGÜÍ QUE PERTENEZCAN A UNA ORGANIZACIÓN SOCIAL O COMUNITARIA, QUE HAN SIDO SELECCIONADOS COMO BENEFICIARIOS DEL ESTÍMULO DE PREGRADO DE EDUCACIÓN SUPERIOR</t>
  </si>
  <si>
    <t>AUNAR ESFUERZOS ENTRE LA SECRETARIA DE PARTICIPACION E INCLUSION SOCIAL DEL MUNICIPIO DE ITAGUI Y LA FUNDACION PARA EL FOMENTO DE LA MUSICA Y LA RECREACION, PARA DESARROLLAR ACTIVIDADES Y PROGRAMACION DE INTERES PUBLICO DE RECONOCIMIENTO A LA POBLACION CON DISCAPACIDAD DE NUESTRO MUNICIPIO EN EL MARCO DE LA SEMANA DE LA DISCAPACIDAD</t>
  </si>
  <si>
    <t>PRESTACION DE SERVICIOS DE APOYO A LA GESTION PARA LA REALIZACION DE LAS ACTIVIDADES PROPIAS DE LA SEMANA DE LA JUVENTUD</t>
  </si>
  <si>
    <t>Convenio de Asociacion</t>
  </si>
  <si>
    <t>255 dias</t>
  </si>
  <si>
    <t>8 dias</t>
  </si>
  <si>
    <t>MANTENIMIENTO CORRECTIVO DE CRUCES SEMAFORIZADOS Y EL AMOBLAMIENTO DE LA RED SEMAFÓRICA DEL MUNICIPIO DE ITAGÜÍ</t>
  </si>
  <si>
    <t>ADQUISICIÓN DE  DOTACIÓN PARA  AGENTES DE TRÁNSITO Y GRUPO DE PATRULLEROS DEL MUNICIPIO DE ITAGÜÍ</t>
  </si>
  <si>
    <t>SUBASTA INVERSA</t>
  </si>
  <si>
    <t>CONTRATO INTERADMINISTRATIVO CON TELEANTIOQUIA VIGENCIA 2016, PARA LA DIVULGACIÓN DE LA INFORMACIÓN, LOS AVANCES, PROGRAMAS Y PROYECTOS QUE REALIZA LA ADMINISTRACIÓN MUNICIPAL DE ITAGÜÍ, A FIN DE MANTENER CONTACTO DIRECTO Y CONSTANTE CON LA COMUNIDAD Y LOGRAR EL POSICIONAMIENTO DE LA ENTIDAD EN EL ÁMBITO LOCAL Y REGIONAL</t>
  </si>
  <si>
    <t>PRESTACION DE SERVICIOS DE APOYO DE LA GESTION PARA LA OFICINA DE CONTROL INTERNO CON LA FINALIDAD DE FORTALECER LOS PROCESOS DE LA AUDITORIAINTERNA, ASI COMO EL CONTROL Y EL SEGUIMIENTO A LA GESTION DE LA ADMINISTRACION MUNICIPAL A TRAVES DE LAS DEPENDENCIAS, DE IGUAL FORMA PARA EL APOYO AL CONTROL INTERNO FISCAL EN LOS DIFERENTES PROCESOS QUE LA CONTRALORIA MUNICIPAL SUPERVISA Y LOGRAR DE ESTA MANERA EL MEJORAMIENTO CONTINUO DEL MUNICIPIO DE ITAGUI</t>
  </si>
  <si>
    <t>216 DIAS</t>
  </si>
  <si>
    <t>PRESTACIÓN DE SERVICIOS DE APOYO A LA GESTIÓN PARA LA SOCIALIZACIÓN DEL INICIO DE OBRA CENTRO INTEGRAL PARQUE DE LAS LUCES DEL MUNICIPIO DE ITAGÜÍ Y PARA LA CONMEMORACIÓN DEL DÍA INTERNACIONAL DE LA MUJER EN LA LUCHA POR SU PARTICIPACIÓN, EN PIE DE IGUALDAD CON EL HOMBRE, EN LA SOCIEDAD Y EN SU DESARROLLO ÍNTEGRO COMO PERSONA</t>
  </si>
  <si>
    <t>directa</t>
  </si>
  <si>
    <t>6 DIAS</t>
  </si>
  <si>
    <t>PRESTACION DE SERVICIOS PROFESIONALES PARA EL APOYO SOCIAL EN LOS DIFERENTES PROGRAMAS Y PROYECTOS QUE ADELANTE LA SECRETARIA DE VIVIENDA Y HABITAT DEL MUNICIPIO DE ITAGUI</t>
  </si>
  <si>
    <t>PRESTACIÓN DE SERVICIOS PROFESIONALES PARA BRINDAR APOYO JURÍDICO A LA SECRETARÍA DE VIVIENDA Y HÁBITAT DEL MUNICIPIO DE ITAGÜÍ</t>
  </si>
  <si>
    <t>PRESTACION DE SERVICIOS PROFESIONALES PARA EL APOYO FINANCIERO EN LOS DIFERENTES PROGRAMAS Y PROYECTOS QUE ADELANTE LA SECRETARIA DE VIVIENDA Y HABITAT DEL MUNICIPIO DE ITAGUI</t>
  </si>
  <si>
    <t>PRESTACION DE SERVICIOS DE APOYO A LA GESTION PARA IMPLEMENTAR Y EJECUTAR LAS ESTRATEGIAS DE PROMOCION, PUBLICIDAD Y SOCIALIZACION DE LOS PROGRAMAS Y PROYECTOS DE VIVIVIENDA DE INTERES SOCIAL DEL MUNICIPIO DE ITAGUI</t>
  </si>
  <si>
    <t>263 dias</t>
  </si>
  <si>
    <t>252 dias</t>
  </si>
  <si>
    <t>ADQUISICIÓN DE IMPLEMENTACIÓN DEPORTIVA, PARA EL FORTALECIMIENTO DEL CENTRO DE INICIACIÓN Y FORMACIÓN DEPORTIVA DEL MUNICIPIO DE ITAGÜÍ</t>
  </si>
  <si>
    <t>DESTINACION ESPECIFICA (TELEFONIA)</t>
  </si>
  <si>
    <t>10 DIAS</t>
  </si>
  <si>
    <t>15 DIAS</t>
  </si>
  <si>
    <t>ADQUIRIR LA IMPLEMENTACIÓN DEPORTIVA PARA LAS DIFERENTES DISCIPLINAS QUE PARTICIPARAN DE LOS JUEGOS DEPARTAMENTALES A REALIZARSE EN EL MUNICIPIO DE SABANETA EN EL AÑO 2016</t>
  </si>
  <si>
    <t>5 dias</t>
  </si>
  <si>
    <t>recursos Propios</t>
  </si>
  <si>
    <t>AUNAR ESFUERZOS PARA IMPLEMENTAR EL PROYECTO MARKETING DE CIUDAD EN EL MUNICIPIO DE ITAGUI</t>
  </si>
  <si>
    <t>AUNAR ESFUERZOS Y COORDINAR ACCIONES CONJUNTAS PARA EL FORTALECIMIENTO DE LA RED DE BIBLIOTECAS ESCOLARES</t>
  </si>
  <si>
    <t>ADQUISICIÓN DE INSTRUMENTOS MUSICALES PARA FORTALECER LA ESCUELA BANDA DE MÚSICA DE ITAGÜÍ Y LA ESCUELA DE MÚSICA DE LA CASA DE LA CULTURA</t>
  </si>
  <si>
    <t>12 DIAS</t>
  </si>
  <si>
    <t>MANTENIMIENTO Y REVISION DEL SISTEMA DE ORGANIZACIÓN DE TURNOS DE LA OFICINA DE COBRO COACTIVO, IMPLEMENTADO CON EL FIN DE MEJORAR EL SERVICIO PRESTADO A LOS CONTRIBUYENTES DE LA ADMINISTRACION MUNICIPAL DE ITAGUI</t>
  </si>
  <si>
    <t>ADQUISICION DE UN ARCHIVADOR RODANTE, ENTREGADO E INSTALADO, PARA LA OFICINA DE COBRO COACTIVO DE LA SECRETARIA DE HACIENDA DEL UNICIPIO DE ITAGÜI</t>
  </si>
  <si>
    <t>79 DIAS</t>
  </si>
  <si>
    <t>INSTALACIÓN Y PUESTA EN MARCHA DE UN SISTEMA DE ORGANIZACIÓN DE TURNOS EN LA OFICINA DEL SISBEN CON EL FIN DE MEJORAR EL SERVICIO PRESTADO A LOS USUARIOS.</t>
  </si>
  <si>
    <t xml:space="preserve">COORDINAR ACCIONES CONJUNTAS PARA APOYAR JORNADAS DE SOCIALIZACION Y DIFUSION DE LOS PLANES ESTRATEGICOS DE LAS SECRETARIAS DE CONFORMIDAD CON LOS LINEAMIENTOS DEL PLAN DE DESARROLLO MUNICIPAL 2016-2019, "ITAGUI </t>
  </si>
  <si>
    <t>60 dias</t>
  </si>
  <si>
    <t xml:space="preserve">ADQUISICION DE LICENCIAS ARCGIS ONLINE CON CINCO (5) USUARIOS CON 2500 CREDITOS, MANTENIMIENTO DE UNA (1) LICENCIA ARCGIS PRIMARIAS Y MANTENIMIENTO DE TRES (3) LICENCIAS ARCGIS SECUNDARIAS EXISTENTES </t>
  </si>
  <si>
    <t>PRESTACION DE SERVICIOS PROFESIONALES EN LA CAPACITACIONSOBRE EL USO Y APLICACIÓN DEL SOFTWARE ARCGIS, PARA EMPLEADOS DEL DEPARTAMENTO ADMINISTRATIVO DE PLANEACION E INTEGRANTES DEL COMITÉ PERMANENTE DE ESTRATIFICACION</t>
  </si>
  <si>
    <t>PRESTACION DE SERVICIOS PROFESIONALES DE INGENIERIA ESPECIALIZADA PARA EL MANTENIMIENTO, VIGENCIA TECNOLOGICA Y SOPORTE DE LA INFRAESTRUCTURA ADECUADA PARA LA APLICACIÓN GESTION TRANSPARENTE</t>
  </si>
  <si>
    <t>CONSTRUCCION DE RAMPA DE ACCESO A LOS TRES NIVELES DE LA INSTITUCION EDUCATIVA LUIS CARLOS GALAN SARMIENTO; OBRAS DE ADECUACION Y MANTENIMIENTO EN INSTITUCIONES EDUCATIVAS, EQUIPAMENTOS DE SEGURIDAD, ADMINISTRATIVOS, CULTURALES, DEPORTIVOS, RECREATIVOS Y PARQUES INFANTILES DEL MUNICIPIO DE ITAGUI</t>
  </si>
  <si>
    <t>AUNAR ESFUERZOS Y COORDINAR ACCIONES CONJUNTAS PARA LA REUBICACION Y RESTAURACION DE OBRAS DE ARTE EN EL MARCO DEL PROYECTO UNION DE LOS PARQUES OBRERO Y BRASIL DEL MUNICIPIO DE ITAGUI</t>
  </si>
  <si>
    <t>80 DIAS</t>
  </si>
  <si>
    <t>CONVENIO DE ASOCIACION</t>
  </si>
  <si>
    <t>PRESTACIÓN DE SERVICIO PÚBLICO EN ATENCIÓN DE INCENDIOS EXPLOSIONES, DERRUMBES, INUNDACIONES, DESLIZAMIENTOS Y DEMÁS CALAMIDADES CONEXAS QUE SE PRESENTEN EN EL MUNICIPIO DE ITAGÜÍ</t>
  </si>
  <si>
    <t>PRESTACION DE SERVICIOS PROFESIONALES DE UN COMUNICADOR SOCIAL COMO APOYO A LA SECRETARIA DE GOBIERNO PARA LA DIFUSION DE INFORMACION NOTICIOSA EN DIFERENTES MEDIOS DE COMUNICACIÓN, SOBRE TEMAS DE SEGURIDAD, CONVIVENCIA Y ORDEN PUBLICO DEL MUNICIPIO DE ITAGUI</t>
  </si>
  <si>
    <t>SUMINISTRO DE REPUESTOS PARA LA REPARACIÓN DE LOS SISTEMAS INTEGRADOS DE SEGURIDAD IMPLEMENTADOS EN EL MUNICIPIO DE ITAGUI</t>
  </si>
  <si>
    <t>REALIZAR TALA, MANTENIMIENTO Y CONTROL FITOSANITARIO DEL COMPONENTE ARBÓREO, DE LAS ZONAS VERDES Y DE ALGUNOS EDIFICIOS PÚBLICOS DEL MUNICIPIO DE ITAGÜÍ</t>
  </si>
  <si>
    <t>PRESTACION DE SERVICIOS DE APOYO A LA GESTION PARA CONMEMORAR LA MEMORIA Y SOLIDARIDAD CON LAS VICTIMAS DEL CONFLICTO ARMADO INTERNO DE ITAGUI</t>
  </si>
  <si>
    <t>67 dias</t>
  </si>
  <si>
    <t>39 dias</t>
  </si>
  <si>
    <t>10 meses y 27 dias</t>
  </si>
  <si>
    <t>PRESTACION DE SERVICIOS DE SALUD PARA LA POBLACION VICTIMA DEL MUNICIPIO DE ITAGUI CON PROGRAMAS DE SALUD VISUAL PARA CONTRIBUIR AL MEJORAMIENTO DE SU CALIDAD VIDA</t>
  </si>
  <si>
    <t>propios</t>
  </si>
  <si>
    <t>AUNAR ESFUERZOS PARA GENERAR ACCIONES EN LA PREVENION DE PROBLEMATICAS ASOCIADAS A CONSUMOS EXPERIMENTALES Y DE ALTO RIESGO DE SUSTANCIAS PSICOACTIVAS EN JOVENES DEL MUNICIPIO DE ITAGUI (ANTIOQUIA-COLOMBIA), A TRAVES DE ACCIONES FORMATIVAS, DE INCLUSION SOCIAL Y EMPODERAMIENTO COMUNITARIO</t>
  </si>
  <si>
    <t>40 dias</t>
  </si>
  <si>
    <t>8 MESES y 28 dias</t>
  </si>
  <si>
    <t>7 meses 15 dias</t>
  </si>
  <si>
    <t>PRESTACION DE SERVICIOS DE APOYO A LA GESTION PARA LA REALIZACION DE LA CAMINATA CANINA</t>
  </si>
  <si>
    <t>AUNAR ESFUERZOS PARA DESARROLLAR UN PROCESO DE CULTURA Y EDUCACIÓN AMBIENTAL CIUDADANO, APUNTANDOLE A LOS OBJETIVOS DEL DESARROLLO SOSTENIBLE Y LA ADAPTACION AL CAMBIO CLIMÁTICO MEDIANTE LA IMPLEMENTACIÓN DE UNA CAMPAÑA CULTURAL CIUDADANA “ITAGÜÍ: YO ME COMPROMETO CON EL MEDIO AMBIENTE</t>
  </si>
  <si>
    <t>PRESTACION DE SERVICIOS PARA LA ATENCION INTEGRAL DE ANIMALES DOMESTICOS EN SITUACION DE CALLE EN CONDICIONES LAMENTABLES Y/O ANIMALES INCAUTADOS POR LA AUTORIDAD COMPETENTE</t>
  </si>
  <si>
    <t>11 meses 4 DIAS</t>
  </si>
  <si>
    <t>6 meses 16 dias</t>
  </si>
  <si>
    <t>45 dias</t>
  </si>
  <si>
    <t>CONTRATAR LA INTERVENCION DE LAS FACHADAS DE LAS DIFERENTES UNIDADES HABITACIONALES BENEFICIARIAS DEL PROGRAMA PINTA TU CASA DEL SECTOR LOS FLORIANOS, VEREDA LOS GOMEZ EN EL MUNICIPIO DE ITAGÜÍ</t>
  </si>
  <si>
    <t>1 mes</t>
  </si>
  <si>
    <t>38 DIAS</t>
  </si>
  <si>
    <t>PRESTACION DE SERVICIOS PARA LA CELEBRACION DEL EVENTO NAVIDEÑO PARA LOS EMPLEADOS DEL MUNICIPIO DE ITAGUI.</t>
  </si>
  <si>
    <t>un dia</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</si>
  <si>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</si>
  <si>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r>
      <rPr>
        <b/>
        <sz val="9"/>
        <color indexed="8"/>
        <rFont val="Calibri"/>
        <family val="2"/>
      </rPr>
      <t>VISION</t>
    </r>
    <r>
      <rPr>
        <sz val="9"/>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9"/>
        <color indexed="8"/>
        <rFont val="Calibri"/>
        <family val="2"/>
      </rPr>
      <t>MISIÓN</t>
    </r>
    <r>
      <rPr>
        <sz val="9"/>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</si>
  <si>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t xml:space="preserve">PRESTACIÓN DE SERVICIOS PROFESIONALES PARA LA ASESORÍA Y EL ACOMPAÑAMIENTO DE LA ESTRATEGIA DE GOBIERNO EN LÍNEA </t>
  </si>
  <si>
    <t>ADQUISICIÓN DE VEHÍCULOS PARA EL ESTABLECIMIENTO PENITENCIARIO Y  CARCELARIO EPC LA PAZ DEL MUNICIPIO DE ITAGÜÍ, EN VIRTUD DEL CONVENIO INTERADMINISTRATIVO DE ASOCIACIÓN Y COOPERACIÓN  N° 213-2016 (este contrato esta contenido en el convenio con el inpec cuyo valor  es  de 450 millones, por lo anterior no se tiene en cuenta para la sumatoria del valor contratado por la entidad)</t>
  </si>
  <si>
    <t>Guillermo León Restrepo Ochoa                                                    Secretario de educacion y cultura                  contactenos@itagui.gov.co</t>
  </si>
  <si>
    <t xml:space="preserve">Jorge Alberto Garces Vasquez
Secretaria de Deportes y Recreación
jorge.garces@itagui.gov.co                                                               Telefono: 374 81 96
</t>
  </si>
  <si>
    <t xml:space="preserve">OSCAR DARIO  MUÑOZ VASQUEZ                                                     Secretario Juridico                             secretariajuridicaitagui@gmail.com                                          Teléfono: 373 76 76 Ext 1400 </t>
  </si>
  <si>
    <t>Gonzalo Escobar Florez,                                                                            Secretario General.                                     gonzalo.escobar@itagui.gov.co                                                       Telefono: 373 76 76  Ext.1582</t>
  </si>
  <si>
    <t>Andres Felipe Londoño Restrepo                                                         Director Admininistrativo                                                       andres.londono@ itagui.gov.co                                                              Telefono: 3737676 Ext 1333</t>
  </si>
  <si>
    <t>JOSE FERNANDO ESCOBAR ESTRADA                                               Secretario de Infraestructura                        jose.escobar@itagui.gov.co                                                                           Tel. 373 76 76  ext 1599</t>
  </si>
  <si>
    <t>JUAN CARLOS ZAPATA PIMIENTA                                                            SECRETARIO DE GOBIERNO                                                                                 celular  3157238374-                                                              oficjuridicojuanz@yahoo.es</t>
  </si>
  <si>
    <t>OMAR RAMIRO OCHOA ROMERO                                                         SECRETARIO DE SALUD Y PROTECCION SOCIAL      omar.ochoa@itagui.gov.co                                                                                      TEL:  3767676   Ext: 1250</t>
  </si>
  <si>
    <t>Horacio de Jesús Hoyos Alzate                                                       Secretario de Servicios Administrativos    horacio.hoyos@itagui.gov.co                                                                          Tel: 3737676 Ext. 1216</t>
  </si>
  <si>
    <t>DR. CARLOS ANDRÉS MIELES TAMAYO                                          Secretario de Medio Ambiente                                                       Teléfono: 373 76 76 Ext 1482                        carlos.mieles@itagui.gov.co</t>
  </si>
  <si>
    <t>DR. CARLOS ANDRÉS MIELES TAMAYO                                                  Secretario de Medio Ambiente                                                                 Teléfono: 373 76 76 Ext 1482                         carlos.mieles@itagui.gov.co</t>
  </si>
  <si>
    <t>Gloria Patricia Isaza Orduz                                                               Secretaria de Participacion e Inclusion Social                        Teléfono: 373 76 76  Ext 1306       gloria.isaza@itagui.gov.co</t>
  </si>
  <si>
    <t xml:space="preserve"> Julian David Jaramillo Vásquez                                                            Secretario de Movilidad                                                                         Teléfono  371 90 00 Ext – 101                 julian.jaramillo@itagui.gov.co</t>
  </si>
  <si>
    <t xml:space="preserve">Juan Fernando Ortiz Arango                                                                           Jefe Oficina Asesora de Comunicaciones   
Teléfono: 3737676 Ext 1580                    fernando.ortiz@itagui.gov.co </t>
  </si>
  <si>
    <t xml:space="preserve"> Silvia Patricia Quintero Franco                                                    Secretaria de Vivienda y Habitat                                                       Teléfono: 373 76 76 Ext 1212                     silvia.quintero@itagui.gov.co</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</si>
</sst>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quot;$&quot;\ * #,##0_);_(&quot;$&quot;\ * \(#,##0\);_(&quot;$&quot;\ * &quot;-&quot;??_);_(@_)"/>
    <numFmt numFmtId="181" formatCode="_-* #,##0_-;\-* #,##0_-;_-* &quot;-&quot;??_-;_-@_-"/>
    <numFmt numFmtId="182" formatCode="#,##0.0"/>
    <numFmt numFmtId="183" formatCode="_(&quot;$&quot;\ * #,##0.0_);_(&quot;$&quot;\ * \(#,##0.0\);_(&quot;$&quot;\ *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 #,##0.000_);_(&quot;$&quot;\ * \(#,##0.000\);_(&quot;$&quot;\ * &quot;-&quot;??_);_(@_)"/>
    <numFmt numFmtId="189" formatCode="_(&quot;$&quot;\ * #,##0.0000_);_(&quot;$&quot;\ * \(#,##0.0000\);_(&quot;$&quot;\ * &quot;-&quot;??_);_(@_)"/>
    <numFmt numFmtId="190" formatCode="&quot;$&quot;#,##0"/>
    <numFmt numFmtId="191" formatCode="mmm\-yyyy"/>
    <numFmt numFmtId="192" formatCode="[$$-240A]#,##0"/>
    <numFmt numFmtId="193" formatCode="d/mm/yyyy;@"/>
  </numFmts>
  <fonts count="48">
    <font>
      <sz val="11"/>
      <color theme="1"/>
      <name val="Calibri"/>
      <family val="2"/>
    </font>
    <font>
      <sz val="11"/>
      <color indexed="8"/>
      <name val="Calibri"/>
      <family val="2"/>
    </font>
    <font>
      <sz val="11"/>
      <color indexed="9"/>
      <name val="Calibri"/>
      <family val="2"/>
    </font>
    <font>
      <sz val="9"/>
      <color indexed="8"/>
      <name val="Calibri"/>
      <family val="2"/>
    </font>
    <font>
      <b/>
      <sz val="9"/>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name val="Calibri"/>
      <family val="2"/>
    </font>
    <font>
      <u val="single"/>
      <sz val="9"/>
      <color indexed="12"/>
      <name val="Calibri"/>
      <family val="2"/>
    </font>
    <font>
      <sz val="9"/>
      <color indexed="9"/>
      <name val="Calibri"/>
      <family val="2"/>
    </font>
    <font>
      <u val="single"/>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Calibri"/>
      <family val="2"/>
    </font>
    <font>
      <sz val="9"/>
      <color theme="1"/>
      <name val="Calibri"/>
      <family val="2"/>
    </font>
    <font>
      <u val="single"/>
      <sz val="9"/>
      <color theme="10"/>
      <name val="Calibri"/>
      <family val="2"/>
    </font>
    <font>
      <sz val="9"/>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medium"/>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2" fillId="30"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1"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2" borderId="0" applyNumberFormat="0" applyBorder="0" applyAlignment="0" applyProtection="0"/>
    <xf numFmtId="0" fontId="1" fillId="0" borderId="0">
      <alignment/>
      <protection/>
    </xf>
    <xf numFmtId="0" fontId="0" fillId="33"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82">
    <xf numFmtId="0" fontId="0" fillId="0" borderId="0" xfId="0" applyFont="1" applyAlignment="1">
      <alignment/>
    </xf>
    <xf numFmtId="14" fontId="22" fillId="34" borderId="10" xfId="0" applyNumberFormat="1" applyFont="1" applyFill="1" applyBorder="1" applyAlignment="1">
      <alignment horizontal="center" vertical="center"/>
    </xf>
    <xf numFmtId="0" fontId="22" fillId="34" borderId="10" xfId="0" applyFont="1" applyFill="1" applyBorder="1" applyAlignment="1">
      <alignment horizontal="center" vertical="center" wrapText="1"/>
    </xf>
    <xf numFmtId="192" fontId="22" fillId="34" borderId="10" xfId="0" applyNumberFormat="1" applyFont="1" applyFill="1" applyBorder="1" applyAlignment="1">
      <alignment vertical="center"/>
    </xf>
    <xf numFmtId="0" fontId="22" fillId="34" borderId="10" xfId="0" applyFont="1" applyFill="1" applyBorder="1" applyAlignment="1">
      <alignment horizontal="left" vertical="center" wrapText="1"/>
    </xf>
    <xf numFmtId="192" fontId="22" fillId="34" borderId="11" xfId="0" applyNumberFormat="1" applyFont="1" applyFill="1" applyBorder="1" applyAlignment="1">
      <alignment vertical="center"/>
    </xf>
    <xf numFmtId="0" fontId="22" fillId="34" borderId="0" xfId="0" applyFont="1" applyFill="1" applyAlignment="1">
      <alignment vertical="center" wrapText="1"/>
    </xf>
    <xf numFmtId="0" fontId="22" fillId="34" borderId="10" xfId="0" applyFont="1" applyFill="1" applyBorder="1" applyAlignment="1">
      <alignment vertical="center" wrapText="1"/>
    </xf>
    <xf numFmtId="0" fontId="22" fillId="34" borderId="10" xfId="0" applyFont="1" applyFill="1" applyBorder="1" applyAlignment="1">
      <alignment horizontal="justify" vertical="center" wrapText="1"/>
    </xf>
    <xf numFmtId="0" fontId="22" fillId="34" borderId="10" xfId="0" applyFont="1" applyFill="1" applyBorder="1" applyAlignment="1">
      <alignment horizontal="center" vertical="center"/>
    </xf>
    <xf numFmtId="14" fontId="22" fillId="34" borderId="12" xfId="0" applyNumberFormat="1" applyFont="1" applyFill="1" applyBorder="1" applyAlignment="1">
      <alignment horizontal="center" vertical="center"/>
    </xf>
    <xf numFmtId="0" fontId="22" fillId="34" borderId="12" xfId="0" applyFont="1" applyFill="1" applyBorder="1" applyAlignment="1">
      <alignment horizontal="center" vertical="center"/>
    </xf>
    <xf numFmtId="0" fontId="22" fillId="34" borderId="12" xfId="0" applyFont="1" applyFill="1" applyBorder="1" applyAlignment="1">
      <alignment horizontal="center" vertical="center" wrapText="1"/>
    </xf>
    <xf numFmtId="0" fontId="22" fillId="34" borderId="13" xfId="0" applyFont="1" applyFill="1" applyBorder="1" applyAlignment="1">
      <alignment horizontal="left" vertical="center" wrapText="1"/>
    </xf>
    <xf numFmtId="0" fontId="22" fillId="34" borderId="10" xfId="0" applyFont="1" applyFill="1" applyBorder="1" applyAlignment="1">
      <alignment vertical="top" wrapText="1"/>
    </xf>
    <xf numFmtId="0" fontId="22" fillId="34" borderId="12" xfId="0" applyFont="1" applyFill="1" applyBorder="1" applyAlignment="1">
      <alignment horizontal="left" vertical="center" wrapText="1"/>
    </xf>
    <xf numFmtId="0" fontId="22" fillId="34" borderId="12" xfId="0" applyFont="1" applyFill="1" applyBorder="1" applyAlignment="1">
      <alignment horizontal="justify" vertical="center" wrapText="1"/>
    </xf>
    <xf numFmtId="0" fontId="44" fillId="0" borderId="0" xfId="0" applyFont="1" applyAlignment="1">
      <alignment/>
    </xf>
    <xf numFmtId="0" fontId="45" fillId="0" borderId="0" xfId="0" applyFont="1" applyAlignment="1">
      <alignment wrapText="1"/>
    </xf>
    <xf numFmtId="0" fontId="45" fillId="0" borderId="14" xfId="0" applyFont="1" applyBorder="1" applyAlignment="1">
      <alignment wrapText="1"/>
    </xf>
    <xf numFmtId="0" fontId="45" fillId="0" borderId="15" xfId="0" applyFont="1" applyBorder="1" applyAlignment="1">
      <alignment wrapText="1"/>
    </xf>
    <xf numFmtId="0" fontId="45" fillId="0" borderId="16" xfId="0" applyFont="1" applyBorder="1" applyAlignment="1">
      <alignment wrapText="1"/>
    </xf>
    <xf numFmtId="0" fontId="45" fillId="0" borderId="17" xfId="0" applyFont="1" applyBorder="1" applyAlignment="1">
      <alignment wrapText="1"/>
    </xf>
    <xf numFmtId="0" fontId="45" fillId="0" borderId="17" xfId="0" applyFont="1" applyBorder="1" applyAlignment="1" quotePrefix="1">
      <alignment wrapText="1"/>
    </xf>
    <xf numFmtId="0" fontId="46" fillId="0" borderId="17" xfId="47" applyFont="1" applyBorder="1" applyAlignment="1" quotePrefix="1">
      <alignment wrapText="1"/>
    </xf>
    <xf numFmtId="0" fontId="45" fillId="0" borderId="16" xfId="0" applyFont="1" applyBorder="1" applyAlignment="1">
      <alignment vertical="center" wrapText="1"/>
    </xf>
    <xf numFmtId="0" fontId="45" fillId="0" borderId="17" xfId="0" applyFont="1" applyBorder="1" applyAlignment="1">
      <alignment vertical="center" wrapText="1"/>
    </xf>
    <xf numFmtId="0" fontId="45" fillId="0" borderId="0" xfId="0" applyFont="1" applyFill="1" applyAlignment="1">
      <alignment wrapText="1"/>
    </xf>
    <xf numFmtId="0" fontId="46" fillId="0" borderId="17" xfId="47" applyFont="1" applyBorder="1" applyAlignment="1">
      <alignment wrapText="1"/>
    </xf>
    <xf numFmtId="178" fontId="45" fillId="0" borderId="0" xfId="52" applyFont="1" applyAlignment="1">
      <alignment wrapText="1"/>
    </xf>
    <xf numFmtId="180" fontId="45" fillId="0" borderId="17" xfId="52" applyNumberFormat="1" applyFont="1" applyBorder="1" applyAlignment="1">
      <alignment wrapText="1"/>
    </xf>
    <xf numFmtId="180" fontId="45" fillId="0" borderId="17" xfId="0" applyNumberFormat="1" applyFont="1" applyBorder="1" applyAlignment="1">
      <alignment wrapText="1"/>
    </xf>
    <xf numFmtId="0" fontId="45" fillId="0" borderId="18" xfId="0" applyFont="1" applyBorder="1" applyAlignment="1">
      <alignment wrapText="1"/>
    </xf>
    <xf numFmtId="14" fontId="45" fillId="0" borderId="19" xfId="0" applyNumberFormat="1" applyFont="1" applyBorder="1" applyAlignment="1">
      <alignment wrapText="1"/>
    </xf>
    <xf numFmtId="0" fontId="47" fillId="23" borderId="14" xfId="39" applyFont="1" applyBorder="1" applyAlignment="1">
      <alignment horizontal="center" vertical="center" wrapText="1"/>
    </xf>
    <xf numFmtId="0" fontId="47" fillId="23" borderId="20" xfId="39" applyFont="1" applyBorder="1" applyAlignment="1">
      <alignment horizontal="center" vertical="center" wrapText="1"/>
    </xf>
    <xf numFmtId="0" fontId="47" fillId="23" borderId="20" xfId="39" applyFont="1" applyBorder="1" applyAlignment="1">
      <alignment wrapText="1"/>
    </xf>
    <xf numFmtId="0" fontId="47" fillId="23" borderId="15" xfId="39" applyFont="1" applyBorder="1" applyAlignment="1">
      <alignment wrapText="1"/>
    </xf>
    <xf numFmtId="0" fontId="22" fillId="34" borderId="16" xfId="0" applyFont="1" applyFill="1" applyBorder="1" applyAlignment="1">
      <alignment horizontal="center" vertical="center" wrapText="1"/>
    </xf>
    <xf numFmtId="192" fontId="22" fillId="34" borderId="10" xfId="0" applyNumberFormat="1" applyFont="1" applyFill="1" applyBorder="1" applyAlignment="1">
      <alignment vertical="center" wrapText="1"/>
    </xf>
    <xf numFmtId="0" fontId="22" fillId="34" borderId="17" xfId="0" applyFont="1" applyFill="1" applyBorder="1" applyAlignment="1">
      <alignment horizontal="center" vertical="center" wrapText="1"/>
    </xf>
    <xf numFmtId="0" fontId="22" fillId="34" borderId="0" xfId="0" applyFont="1" applyFill="1" applyAlignment="1">
      <alignment wrapText="1"/>
    </xf>
    <xf numFmtId="0" fontId="25" fillId="34" borderId="0" xfId="47" applyFont="1" applyFill="1" applyAlignment="1">
      <alignment wrapText="1"/>
    </xf>
    <xf numFmtId="0" fontId="22" fillId="34" borderId="10" xfId="0" applyFont="1" applyFill="1" applyBorder="1" applyAlignment="1">
      <alignment wrapText="1"/>
    </xf>
    <xf numFmtId="192" fontId="22" fillId="34" borderId="10" xfId="52" applyNumberFormat="1" applyFont="1" applyFill="1" applyBorder="1" applyAlignment="1">
      <alignment vertical="center" wrapText="1"/>
    </xf>
    <xf numFmtId="0" fontId="22" fillId="34" borderId="21" xfId="0" applyFont="1" applyFill="1" applyBorder="1" applyAlignment="1">
      <alignment horizontal="center" vertical="center" wrapText="1"/>
    </xf>
    <xf numFmtId="0" fontId="22" fillId="34" borderId="22" xfId="0" applyFont="1" applyFill="1" applyBorder="1" applyAlignment="1">
      <alignment horizontal="center" vertical="center" wrapText="1"/>
    </xf>
    <xf numFmtId="14" fontId="22" fillId="34" borderId="10" xfId="0" applyNumberFormat="1" applyFont="1" applyFill="1" applyBorder="1" applyAlignment="1">
      <alignment horizontal="center" vertical="center" wrapText="1"/>
    </xf>
    <xf numFmtId="0" fontId="22" fillId="34" borderId="0" xfId="0" applyFont="1" applyFill="1" applyAlignment="1">
      <alignment horizontal="center" vertical="center" wrapText="1"/>
    </xf>
    <xf numFmtId="49" fontId="22" fillId="34" borderId="10" xfId="0" applyNumberFormat="1" applyFont="1" applyFill="1" applyBorder="1" applyAlignment="1">
      <alignment horizontal="center" vertical="center" wrapText="1"/>
    </xf>
    <xf numFmtId="180" fontId="22" fillId="34" borderId="10" xfId="52" applyNumberFormat="1" applyFont="1" applyFill="1" applyBorder="1" applyAlignment="1">
      <alignment horizontal="center" vertical="center" wrapText="1"/>
    </xf>
    <xf numFmtId="180" fontId="22" fillId="34" borderId="10" xfId="52" applyNumberFormat="1" applyFont="1" applyFill="1" applyBorder="1" applyAlignment="1">
      <alignment horizontal="right" vertical="center" wrapText="1"/>
    </xf>
    <xf numFmtId="17" fontId="22" fillId="34" borderId="10" xfId="0" applyNumberFormat="1" applyFont="1" applyFill="1" applyBorder="1" applyAlignment="1">
      <alignment vertical="center" wrapText="1"/>
    </xf>
    <xf numFmtId="0" fontId="45" fillId="0" borderId="0" xfId="0" applyFont="1" applyBorder="1" applyAlignment="1">
      <alignment horizontal="center" vertical="center" wrapText="1"/>
    </xf>
    <xf numFmtId="0" fontId="45" fillId="0" borderId="0" xfId="0" applyFont="1" applyBorder="1" applyAlignment="1">
      <alignment vertical="center" wrapText="1"/>
    </xf>
    <xf numFmtId="14" fontId="45" fillId="0" borderId="0" xfId="0" applyNumberFormat="1" applyFont="1" applyBorder="1" applyAlignment="1">
      <alignment vertical="center" wrapText="1"/>
    </xf>
    <xf numFmtId="0" fontId="45" fillId="34" borderId="0" xfId="0" applyFont="1" applyFill="1" applyBorder="1" applyAlignment="1">
      <alignment horizontal="center" vertical="center" wrapText="1"/>
    </xf>
    <xf numFmtId="180" fontId="45" fillId="0" borderId="0" xfId="52" applyNumberFormat="1" applyFont="1" applyBorder="1" applyAlignment="1">
      <alignment vertical="center" wrapText="1"/>
    </xf>
    <xf numFmtId="14" fontId="45" fillId="0" borderId="0" xfId="0" applyNumberFormat="1" applyFont="1" applyBorder="1" applyAlignment="1">
      <alignment wrapText="1"/>
    </xf>
    <xf numFmtId="180" fontId="45" fillId="0" borderId="0" xfId="52" applyNumberFormat="1" applyFont="1" applyBorder="1" applyAlignment="1">
      <alignment wrapText="1"/>
    </xf>
    <xf numFmtId="0" fontId="44" fillId="0" borderId="0" xfId="0" applyFont="1" applyAlignment="1">
      <alignment wrapText="1"/>
    </xf>
    <xf numFmtId="0" fontId="45" fillId="0" borderId="0" xfId="0" applyFont="1" applyAlignment="1">
      <alignment/>
    </xf>
    <xf numFmtId="0" fontId="47" fillId="23" borderId="14" xfId="39" applyFont="1" applyBorder="1" applyAlignment="1">
      <alignment wrapText="1"/>
    </xf>
    <xf numFmtId="0" fontId="47" fillId="23" borderId="20" xfId="39" applyFont="1" applyBorder="1" applyAlignment="1">
      <alignment horizontal="left" wrapText="1"/>
    </xf>
    <xf numFmtId="0" fontId="45" fillId="0" borderId="23" xfId="0"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5"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45" fillId="0" borderId="30" xfId="0" applyFont="1" applyFill="1" applyBorder="1" applyAlignment="1">
      <alignment horizontal="left" vertical="center" wrapText="1"/>
    </xf>
    <xf numFmtId="0" fontId="45" fillId="0" borderId="23"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3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57"/>
  <sheetViews>
    <sheetView tabSelected="1" zoomScale="90" zoomScaleNormal="90" zoomScalePageLayoutView="80" workbookViewId="0" topLeftCell="C1">
      <selection activeCell="L249" sqref="L249"/>
    </sheetView>
  </sheetViews>
  <sheetFormatPr defaultColWidth="10.8515625" defaultRowHeight="15"/>
  <cols>
    <col min="1" max="1" width="10.8515625" style="18" customWidth="1"/>
    <col min="2" max="2" width="25.7109375" style="18" customWidth="1"/>
    <col min="3" max="3" width="66.421875" style="18" customWidth="1"/>
    <col min="4" max="4" width="15.140625" style="18" hidden="1" customWidth="1"/>
    <col min="5" max="5" width="15.140625" style="18" customWidth="1"/>
    <col min="6" max="6" width="18.421875" style="18" customWidth="1"/>
    <col min="7" max="7" width="13.57421875" style="18" customWidth="1"/>
    <col min="8" max="8" width="21.28125" style="18" customWidth="1"/>
    <col min="9" max="9" width="20.7109375" style="18" customWidth="1"/>
    <col min="10" max="10" width="16.140625" style="18" bestFit="1" customWidth="1"/>
    <col min="11" max="11" width="16.7109375" style="18" customWidth="1"/>
    <col min="12" max="12" width="47.140625" style="18" customWidth="1"/>
    <col min="13" max="13" width="14.00390625" style="18" customWidth="1"/>
    <col min="14" max="14" width="42.421875" style="18" customWidth="1"/>
    <col min="15" max="16384" width="10.8515625" style="18" customWidth="1"/>
  </cols>
  <sheetData>
    <row r="2" ht="12">
      <c r="B2" s="17" t="s">
        <v>20</v>
      </c>
    </row>
    <row r="3" ht="12">
      <c r="B3" s="17"/>
    </row>
    <row r="4" ht="12.75" thickBot="1">
      <c r="B4" s="17" t="s">
        <v>0</v>
      </c>
    </row>
    <row r="5" spans="2:9" ht="12">
      <c r="B5" s="19" t="s">
        <v>1</v>
      </c>
      <c r="C5" s="20" t="s">
        <v>29</v>
      </c>
      <c r="F5" s="64" t="s">
        <v>27</v>
      </c>
      <c r="G5" s="65"/>
      <c r="H5" s="65"/>
      <c r="I5" s="66"/>
    </row>
    <row r="6" spans="2:9" ht="12">
      <c r="B6" s="21" t="s">
        <v>2</v>
      </c>
      <c r="C6" s="22" t="s">
        <v>30</v>
      </c>
      <c r="F6" s="67"/>
      <c r="G6" s="68"/>
      <c r="H6" s="68"/>
      <c r="I6" s="69"/>
    </row>
    <row r="7" spans="2:9" ht="12">
      <c r="B7" s="21" t="s">
        <v>3</v>
      </c>
      <c r="C7" s="23">
        <v>3737676</v>
      </c>
      <c r="F7" s="67"/>
      <c r="G7" s="68"/>
      <c r="H7" s="68"/>
      <c r="I7" s="69"/>
    </row>
    <row r="8" spans="2:9" ht="12">
      <c r="B8" s="21" t="s">
        <v>16</v>
      </c>
      <c r="C8" s="24" t="s">
        <v>31</v>
      </c>
      <c r="F8" s="67"/>
      <c r="G8" s="68"/>
      <c r="H8" s="68"/>
      <c r="I8" s="69"/>
    </row>
    <row r="9" spans="2:9" ht="192">
      <c r="B9" s="25" t="s">
        <v>19</v>
      </c>
      <c r="C9" s="26" t="s">
        <v>451</v>
      </c>
      <c r="F9" s="70"/>
      <c r="G9" s="71"/>
      <c r="H9" s="71"/>
      <c r="I9" s="72"/>
    </row>
    <row r="10" spans="2:9" ht="288">
      <c r="B10" s="25" t="s">
        <v>4</v>
      </c>
      <c r="C10" s="22" t="s">
        <v>450</v>
      </c>
      <c r="F10" s="27"/>
      <c r="G10" s="27"/>
      <c r="H10" s="27"/>
      <c r="I10" s="27"/>
    </row>
    <row r="11" spans="2:12" ht="12">
      <c r="B11" s="21" t="s">
        <v>5</v>
      </c>
      <c r="C11" s="28" t="s">
        <v>32</v>
      </c>
      <c r="F11" s="73" t="s">
        <v>26</v>
      </c>
      <c r="G11" s="74"/>
      <c r="H11" s="74"/>
      <c r="I11" s="75"/>
      <c r="L11" s="29"/>
    </row>
    <row r="12" spans="2:9" ht="12">
      <c r="B12" s="21" t="s">
        <v>23</v>
      </c>
      <c r="C12" s="30">
        <f>H253</f>
        <v>129968038881.312</v>
      </c>
      <c r="F12" s="76"/>
      <c r="G12" s="77"/>
      <c r="H12" s="77"/>
      <c r="I12" s="78"/>
    </row>
    <row r="13" spans="2:9" ht="24">
      <c r="B13" s="21" t="s">
        <v>24</v>
      </c>
      <c r="C13" s="31">
        <v>448145750</v>
      </c>
      <c r="F13" s="76"/>
      <c r="G13" s="77"/>
      <c r="H13" s="77"/>
      <c r="I13" s="78"/>
    </row>
    <row r="14" spans="2:9" ht="24">
      <c r="B14" s="21" t="s">
        <v>25</v>
      </c>
      <c r="C14" s="31">
        <v>44814575</v>
      </c>
      <c r="F14" s="76"/>
      <c r="G14" s="77"/>
      <c r="H14" s="77"/>
      <c r="I14" s="78"/>
    </row>
    <row r="15" spans="2:9" ht="24.75" thickBot="1">
      <c r="B15" s="32" t="s">
        <v>18</v>
      </c>
      <c r="C15" s="33">
        <v>42718</v>
      </c>
      <c r="F15" s="79"/>
      <c r="G15" s="80"/>
      <c r="H15" s="80"/>
      <c r="I15" s="81"/>
    </row>
    <row r="17" ht="12.75" thickBot="1">
      <c r="B17" s="17" t="s">
        <v>15</v>
      </c>
    </row>
    <row r="18" spans="2:12" ht="75" customHeight="1">
      <c r="B18" s="34" t="s">
        <v>28</v>
      </c>
      <c r="C18" s="35" t="s">
        <v>6</v>
      </c>
      <c r="D18" s="35" t="s">
        <v>17</v>
      </c>
      <c r="E18" s="35" t="s">
        <v>7</v>
      </c>
      <c r="F18" s="35" t="s">
        <v>8</v>
      </c>
      <c r="G18" s="35" t="s">
        <v>9</v>
      </c>
      <c r="H18" s="35" t="s">
        <v>10</v>
      </c>
      <c r="I18" s="35" t="s">
        <v>11</v>
      </c>
      <c r="J18" s="35" t="s">
        <v>12</v>
      </c>
      <c r="K18" s="36" t="s">
        <v>13</v>
      </c>
      <c r="L18" s="37" t="s">
        <v>14</v>
      </c>
    </row>
    <row r="19" spans="2:15" s="41" customFormat="1" ht="99.75" customHeight="1">
      <c r="B19" s="38">
        <v>861319</v>
      </c>
      <c r="C19" s="4" t="s">
        <v>133</v>
      </c>
      <c r="D19" s="1">
        <v>42401</v>
      </c>
      <c r="E19" s="2" t="s">
        <v>136</v>
      </c>
      <c r="F19" s="2" t="s">
        <v>88</v>
      </c>
      <c r="G19" s="2" t="s">
        <v>66</v>
      </c>
      <c r="H19" s="3">
        <v>320006870</v>
      </c>
      <c r="I19" s="39">
        <f>+H19</f>
        <v>320006870</v>
      </c>
      <c r="J19" s="2" t="s">
        <v>33</v>
      </c>
      <c r="K19" s="2" t="s">
        <v>33</v>
      </c>
      <c r="L19" s="40" t="s">
        <v>454</v>
      </c>
      <c r="O19" s="42"/>
    </row>
    <row r="20" spans="2:12" s="41" customFormat="1" ht="75" customHeight="1">
      <c r="B20" s="38">
        <v>831217</v>
      </c>
      <c r="C20" s="4" t="s">
        <v>134</v>
      </c>
      <c r="D20" s="1">
        <v>42401</v>
      </c>
      <c r="E20" s="2" t="s">
        <v>93</v>
      </c>
      <c r="F20" s="2" t="s">
        <v>88</v>
      </c>
      <c r="G20" s="2" t="s">
        <v>41</v>
      </c>
      <c r="H20" s="3">
        <v>332100000</v>
      </c>
      <c r="I20" s="39">
        <f>+H20</f>
        <v>332100000</v>
      </c>
      <c r="J20" s="2" t="s">
        <v>33</v>
      </c>
      <c r="K20" s="2" t="s">
        <v>33</v>
      </c>
      <c r="L20" s="40" t="s">
        <v>454</v>
      </c>
    </row>
    <row r="21" spans="2:12" s="41" customFormat="1" ht="126.75" customHeight="1">
      <c r="B21" s="38">
        <v>801315</v>
      </c>
      <c r="C21" s="4" t="s">
        <v>135</v>
      </c>
      <c r="D21" s="1">
        <v>42401</v>
      </c>
      <c r="E21" s="2" t="s">
        <v>137</v>
      </c>
      <c r="F21" s="2" t="s">
        <v>88</v>
      </c>
      <c r="G21" s="2" t="s">
        <v>41</v>
      </c>
      <c r="H21" s="3">
        <v>33328895</v>
      </c>
      <c r="I21" s="39">
        <f>+H21</f>
        <v>33328895</v>
      </c>
      <c r="J21" s="2" t="s">
        <v>33</v>
      </c>
      <c r="K21" s="2" t="s">
        <v>33</v>
      </c>
      <c r="L21" s="40" t="s">
        <v>454</v>
      </c>
    </row>
    <row r="22" spans="2:12" s="41" customFormat="1" ht="75" customHeight="1">
      <c r="B22" s="38">
        <v>901315</v>
      </c>
      <c r="C22" s="4" t="s">
        <v>102</v>
      </c>
      <c r="D22" s="1">
        <v>42403</v>
      </c>
      <c r="E22" s="2" t="s">
        <v>138</v>
      </c>
      <c r="F22" s="2" t="s">
        <v>158</v>
      </c>
      <c r="G22" s="2" t="s">
        <v>66</v>
      </c>
      <c r="H22" s="3">
        <v>1233933087</v>
      </c>
      <c r="I22" s="39">
        <f aca="true" t="shared" si="0" ref="I22:I40">+H22</f>
        <v>1233933087</v>
      </c>
      <c r="J22" s="2" t="s">
        <v>33</v>
      </c>
      <c r="K22" s="2" t="s">
        <v>33</v>
      </c>
      <c r="L22" s="40" t="s">
        <v>454</v>
      </c>
    </row>
    <row r="23" spans="2:12" s="41" customFormat="1" ht="75" customHeight="1">
      <c r="B23" s="38">
        <v>801315</v>
      </c>
      <c r="C23" s="4" t="s">
        <v>103</v>
      </c>
      <c r="D23" s="1">
        <v>42412</v>
      </c>
      <c r="E23" s="2" t="s">
        <v>72</v>
      </c>
      <c r="F23" s="2" t="s">
        <v>88</v>
      </c>
      <c r="G23" s="2" t="s">
        <v>41</v>
      </c>
      <c r="H23" s="3">
        <f>18792000+6264000</f>
        <v>25056000</v>
      </c>
      <c r="I23" s="39">
        <f t="shared" si="0"/>
        <v>25056000</v>
      </c>
      <c r="J23" s="2" t="s">
        <v>33</v>
      </c>
      <c r="K23" s="2" t="s">
        <v>33</v>
      </c>
      <c r="L23" s="40" t="s">
        <v>454</v>
      </c>
    </row>
    <row r="24" spans="2:12" s="41" customFormat="1" ht="75" customHeight="1">
      <c r="B24" s="38">
        <v>861116</v>
      </c>
      <c r="C24" s="4" t="s">
        <v>104</v>
      </c>
      <c r="D24" s="1">
        <v>42416</v>
      </c>
      <c r="E24" s="2" t="s">
        <v>140</v>
      </c>
      <c r="F24" s="2" t="s">
        <v>88</v>
      </c>
      <c r="G24" s="2" t="s">
        <v>41</v>
      </c>
      <c r="H24" s="5">
        <v>329365302</v>
      </c>
      <c r="I24" s="39">
        <f t="shared" si="0"/>
        <v>329365302</v>
      </c>
      <c r="J24" s="2" t="s">
        <v>33</v>
      </c>
      <c r="K24" s="2" t="s">
        <v>33</v>
      </c>
      <c r="L24" s="40" t="s">
        <v>454</v>
      </c>
    </row>
    <row r="25" spans="2:12" s="41" customFormat="1" ht="75" customHeight="1">
      <c r="B25" s="38">
        <v>861215</v>
      </c>
      <c r="C25" s="4" t="s">
        <v>105</v>
      </c>
      <c r="D25" s="1">
        <v>42418</v>
      </c>
      <c r="E25" s="2" t="s">
        <v>141</v>
      </c>
      <c r="F25" s="2" t="s">
        <v>88</v>
      </c>
      <c r="G25" s="2" t="s">
        <v>41</v>
      </c>
      <c r="H25" s="5">
        <f>223000000+18383796</f>
        <v>241383796</v>
      </c>
      <c r="I25" s="39">
        <f t="shared" si="0"/>
        <v>241383796</v>
      </c>
      <c r="J25" s="2" t="s">
        <v>33</v>
      </c>
      <c r="K25" s="2" t="s">
        <v>33</v>
      </c>
      <c r="L25" s="40" t="s">
        <v>454</v>
      </c>
    </row>
    <row r="26" spans="2:12" s="41" customFormat="1" ht="75" customHeight="1">
      <c r="B26" s="38">
        <v>861017</v>
      </c>
      <c r="C26" s="4" t="s">
        <v>106</v>
      </c>
      <c r="D26" s="1">
        <v>42418</v>
      </c>
      <c r="E26" s="2" t="s">
        <v>139</v>
      </c>
      <c r="F26" s="2" t="s">
        <v>88</v>
      </c>
      <c r="G26" s="2" t="s">
        <v>164</v>
      </c>
      <c r="H26" s="5">
        <v>200000000</v>
      </c>
      <c r="I26" s="39">
        <f t="shared" si="0"/>
        <v>200000000</v>
      </c>
      <c r="J26" s="2" t="s">
        <v>33</v>
      </c>
      <c r="K26" s="2" t="s">
        <v>33</v>
      </c>
      <c r="L26" s="40" t="s">
        <v>454</v>
      </c>
    </row>
    <row r="27" spans="2:12" s="41" customFormat="1" ht="111.75" customHeight="1">
      <c r="B27" s="38">
        <v>861319</v>
      </c>
      <c r="C27" s="4" t="s">
        <v>107</v>
      </c>
      <c r="D27" s="1">
        <v>42422</v>
      </c>
      <c r="E27" s="2" t="s">
        <v>140</v>
      </c>
      <c r="F27" s="2" t="s">
        <v>159</v>
      </c>
      <c r="G27" s="2" t="s">
        <v>66</v>
      </c>
      <c r="H27" s="5">
        <v>345450000</v>
      </c>
      <c r="I27" s="39">
        <f t="shared" si="0"/>
        <v>345450000</v>
      </c>
      <c r="J27" s="2" t="s">
        <v>33</v>
      </c>
      <c r="K27" s="2" t="s">
        <v>33</v>
      </c>
      <c r="L27" s="40" t="s">
        <v>454</v>
      </c>
    </row>
    <row r="28" spans="2:12" s="41" customFormat="1" ht="75" customHeight="1">
      <c r="B28" s="38">
        <v>831217</v>
      </c>
      <c r="C28" s="4" t="s">
        <v>108</v>
      </c>
      <c r="D28" s="1">
        <v>42422</v>
      </c>
      <c r="E28" s="2" t="s">
        <v>142</v>
      </c>
      <c r="F28" s="2" t="s">
        <v>160</v>
      </c>
      <c r="G28" s="2" t="s">
        <v>41</v>
      </c>
      <c r="H28" s="5">
        <v>58722514</v>
      </c>
      <c r="I28" s="39">
        <f t="shared" si="0"/>
        <v>58722514</v>
      </c>
      <c r="J28" s="2" t="s">
        <v>33</v>
      </c>
      <c r="K28" s="2" t="s">
        <v>33</v>
      </c>
      <c r="L28" s="40" t="s">
        <v>454</v>
      </c>
    </row>
    <row r="29" spans="2:12" s="41" customFormat="1" ht="105.75" customHeight="1">
      <c r="B29" s="38">
        <v>801017</v>
      </c>
      <c r="C29" s="4" t="s">
        <v>109</v>
      </c>
      <c r="D29" s="1">
        <v>42422</v>
      </c>
      <c r="E29" s="2" t="s">
        <v>72</v>
      </c>
      <c r="F29" s="2" t="s">
        <v>88</v>
      </c>
      <c r="G29" s="2" t="s">
        <v>164</v>
      </c>
      <c r="H29" s="5">
        <v>464900000</v>
      </c>
      <c r="I29" s="39">
        <f t="shared" si="0"/>
        <v>464900000</v>
      </c>
      <c r="J29" s="2" t="s">
        <v>33</v>
      </c>
      <c r="K29" s="2" t="s">
        <v>33</v>
      </c>
      <c r="L29" s="40" t="s">
        <v>454</v>
      </c>
    </row>
    <row r="30" spans="2:12" s="41" customFormat="1" ht="107.25" customHeight="1">
      <c r="B30" s="38">
        <v>801015</v>
      </c>
      <c r="C30" s="4" t="s">
        <v>100</v>
      </c>
      <c r="D30" s="1">
        <v>42431</v>
      </c>
      <c r="E30" s="2" t="s">
        <v>101</v>
      </c>
      <c r="F30" s="2" t="s">
        <v>88</v>
      </c>
      <c r="G30" s="2" t="s">
        <v>41</v>
      </c>
      <c r="H30" s="3">
        <v>342583264</v>
      </c>
      <c r="I30" s="39">
        <f t="shared" si="0"/>
        <v>342583264</v>
      </c>
      <c r="J30" s="2" t="s">
        <v>33</v>
      </c>
      <c r="K30" s="2" t="s">
        <v>33</v>
      </c>
      <c r="L30" s="40" t="s">
        <v>454</v>
      </c>
    </row>
    <row r="31" spans="2:12" s="41" customFormat="1" ht="64.5" customHeight="1">
      <c r="B31" s="38">
        <v>861319</v>
      </c>
      <c r="C31" s="6" t="s">
        <v>110</v>
      </c>
      <c r="D31" s="1">
        <v>42437</v>
      </c>
      <c r="E31" s="2" t="s">
        <v>143</v>
      </c>
      <c r="F31" s="2" t="s">
        <v>159</v>
      </c>
      <c r="G31" s="2" t="s">
        <v>66</v>
      </c>
      <c r="H31" s="3">
        <v>465000000</v>
      </c>
      <c r="I31" s="39">
        <f t="shared" si="0"/>
        <v>465000000</v>
      </c>
      <c r="J31" s="2" t="s">
        <v>33</v>
      </c>
      <c r="K31" s="2" t="s">
        <v>33</v>
      </c>
      <c r="L31" s="40" t="s">
        <v>454</v>
      </c>
    </row>
    <row r="32" spans="2:12" s="41" customFormat="1" ht="60" customHeight="1">
      <c r="B32" s="38">
        <v>821015</v>
      </c>
      <c r="C32" s="7" t="s">
        <v>111</v>
      </c>
      <c r="D32" s="1">
        <v>42437</v>
      </c>
      <c r="E32" s="2" t="s">
        <v>144</v>
      </c>
      <c r="F32" s="2" t="s">
        <v>159</v>
      </c>
      <c r="G32" s="2" t="s">
        <v>66</v>
      </c>
      <c r="H32" s="3">
        <v>300000000</v>
      </c>
      <c r="I32" s="39">
        <f t="shared" si="0"/>
        <v>300000000</v>
      </c>
      <c r="J32" s="2" t="s">
        <v>33</v>
      </c>
      <c r="K32" s="2" t="s">
        <v>33</v>
      </c>
      <c r="L32" s="40" t="s">
        <v>454</v>
      </c>
    </row>
    <row r="33" spans="2:12" s="41" customFormat="1" ht="90.75" customHeight="1">
      <c r="B33" s="38">
        <v>861415</v>
      </c>
      <c r="C33" s="7" t="s">
        <v>112</v>
      </c>
      <c r="D33" s="1">
        <v>42439</v>
      </c>
      <c r="E33" s="2" t="s">
        <v>145</v>
      </c>
      <c r="F33" s="2" t="s">
        <v>88</v>
      </c>
      <c r="G33" s="2" t="s">
        <v>66</v>
      </c>
      <c r="H33" s="3">
        <v>1500000000</v>
      </c>
      <c r="I33" s="39">
        <f t="shared" si="0"/>
        <v>1500000000</v>
      </c>
      <c r="J33" s="2" t="s">
        <v>33</v>
      </c>
      <c r="K33" s="2" t="s">
        <v>33</v>
      </c>
      <c r="L33" s="40" t="s">
        <v>454</v>
      </c>
    </row>
    <row r="34" spans="2:12" s="41" customFormat="1" ht="64.5" customHeight="1">
      <c r="B34" s="38">
        <v>801315</v>
      </c>
      <c r="C34" s="8" t="s">
        <v>113</v>
      </c>
      <c r="D34" s="1">
        <v>42447</v>
      </c>
      <c r="E34" s="2" t="s">
        <v>146</v>
      </c>
      <c r="F34" s="2" t="s">
        <v>88</v>
      </c>
      <c r="G34" s="2" t="s">
        <v>41</v>
      </c>
      <c r="H34" s="3">
        <v>82179040</v>
      </c>
      <c r="I34" s="39">
        <f t="shared" si="0"/>
        <v>82179040</v>
      </c>
      <c r="J34" s="2" t="s">
        <v>33</v>
      </c>
      <c r="K34" s="2" t="s">
        <v>33</v>
      </c>
      <c r="L34" s="40" t="s">
        <v>454</v>
      </c>
    </row>
    <row r="35" spans="2:12" s="41" customFormat="1" ht="84.75" customHeight="1">
      <c r="B35" s="38">
        <v>801615</v>
      </c>
      <c r="C35" s="4" t="s">
        <v>114</v>
      </c>
      <c r="D35" s="1">
        <v>42459</v>
      </c>
      <c r="E35" s="2" t="s">
        <v>147</v>
      </c>
      <c r="F35" s="2" t="s">
        <v>158</v>
      </c>
      <c r="G35" s="2" t="s">
        <v>164</v>
      </c>
      <c r="H35" s="3">
        <v>1583984601</v>
      </c>
      <c r="I35" s="39">
        <f t="shared" si="0"/>
        <v>1583984601</v>
      </c>
      <c r="J35" s="2" t="s">
        <v>33</v>
      </c>
      <c r="K35" s="2" t="s">
        <v>33</v>
      </c>
      <c r="L35" s="40" t="s">
        <v>454</v>
      </c>
    </row>
    <row r="36" spans="2:12" s="41" customFormat="1" ht="63" customHeight="1">
      <c r="B36" s="38">
        <v>901016</v>
      </c>
      <c r="C36" s="4" t="s">
        <v>115</v>
      </c>
      <c r="D36" s="1">
        <v>42460</v>
      </c>
      <c r="E36" s="2" t="s">
        <v>145</v>
      </c>
      <c r="F36" s="2" t="s">
        <v>159</v>
      </c>
      <c r="G36" s="2" t="s">
        <v>164</v>
      </c>
      <c r="H36" s="3">
        <f>8048333784+599900813</f>
        <v>8648234597</v>
      </c>
      <c r="I36" s="39">
        <f t="shared" si="0"/>
        <v>8648234597</v>
      </c>
      <c r="J36" s="2" t="s">
        <v>33</v>
      </c>
      <c r="K36" s="2" t="s">
        <v>33</v>
      </c>
      <c r="L36" s="40" t="s">
        <v>454</v>
      </c>
    </row>
    <row r="37" spans="2:12" s="41" customFormat="1" ht="63" customHeight="1">
      <c r="B37" s="38">
        <v>861215</v>
      </c>
      <c r="C37" s="4" t="s">
        <v>116</v>
      </c>
      <c r="D37" s="1">
        <v>42468</v>
      </c>
      <c r="E37" s="2" t="s">
        <v>148</v>
      </c>
      <c r="F37" s="2" t="s">
        <v>88</v>
      </c>
      <c r="G37" s="2" t="s">
        <v>41</v>
      </c>
      <c r="H37" s="3">
        <v>354871260</v>
      </c>
      <c r="I37" s="39">
        <f t="shared" si="0"/>
        <v>354871260</v>
      </c>
      <c r="J37" s="2" t="s">
        <v>33</v>
      </c>
      <c r="K37" s="2" t="s">
        <v>33</v>
      </c>
      <c r="L37" s="40" t="s">
        <v>454</v>
      </c>
    </row>
    <row r="38" spans="2:12" s="41" customFormat="1" ht="72">
      <c r="B38" s="38">
        <v>861415</v>
      </c>
      <c r="C38" s="4" t="s">
        <v>117</v>
      </c>
      <c r="D38" s="1">
        <v>42473</v>
      </c>
      <c r="E38" s="2" t="s">
        <v>72</v>
      </c>
      <c r="F38" s="2" t="s">
        <v>88</v>
      </c>
      <c r="G38" s="2" t="s">
        <v>41</v>
      </c>
      <c r="H38" s="3">
        <v>469382957</v>
      </c>
      <c r="I38" s="39">
        <f t="shared" si="0"/>
        <v>469382957</v>
      </c>
      <c r="J38" s="2" t="s">
        <v>33</v>
      </c>
      <c r="K38" s="2" t="s">
        <v>33</v>
      </c>
      <c r="L38" s="40" t="s">
        <v>454</v>
      </c>
    </row>
    <row r="39" spans="2:12" s="41" customFormat="1" ht="57.75" customHeight="1">
      <c r="B39" s="38">
        <v>831217</v>
      </c>
      <c r="C39" s="4" t="s">
        <v>118</v>
      </c>
      <c r="D39" s="1">
        <v>42486</v>
      </c>
      <c r="E39" s="2" t="s">
        <v>72</v>
      </c>
      <c r="F39" s="2" t="s">
        <v>160</v>
      </c>
      <c r="G39" s="2" t="s">
        <v>66</v>
      </c>
      <c r="H39" s="3">
        <v>540677450</v>
      </c>
      <c r="I39" s="39">
        <f t="shared" si="0"/>
        <v>540677450</v>
      </c>
      <c r="J39" s="2" t="s">
        <v>33</v>
      </c>
      <c r="K39" s="2" t="s">
        <v>33</v>
      </c>
      <c r="L39" s="40" t="s">
        <v>454</v>
      </c>
    </row>
    <row r="40" spans="2:12" s="41" customFormat="1" ht="63.75" customHeight="1">
      <c r="B40" s="38">
        <v>901315</v>
      </c>
      <c r="C40" s="4" t="s">
        <v>119</v>
      </c>
      <c r="D40" s="1">
        <v>42495</v>
      </c>
      <c r="E40" s="2" t="s">
        <v>149</v>
      </c>
      <c r="F40" s="2" t="s">
        <v>88</v>
      </c>
      <c r="G40" s="2" t="s">
        <v>66</v>
      </c>
      <c r="H40" s="3">
        <v>260000000</v>
      </c>
      <c r="I40" s="39">
        <f t="shared" si="0"/>
        <v>260000000</v>
      </c>
      <c r="J40" s="2" t="s">
        <v>33</v>
      </c>
      <c r="K40" s="2" t="s">
        <v>33</v>
      </c>
      <c r="L40" s="40" t="s">
        <v>454</v>
      </c>
    </row>
    <row r="41" spans="2:12" s="41" customFormat="1" ht="61.5" customHeight="1">
      <c r="B41" s="2">
        <v>801015</v>
      </c>
      <c r="C41" s="4" t="s">
        <v>120</v>
      </c>
      <c r="D41" s="1">
        <v>42517</v>
      </c>
      <c r="E41" s="2" t="s">
        <v>150</v>
      </c>
      <c r="F41" s="2" t="s">
        <v>88</v>
      </c>
      <c r="G41" s="2" t="s">
        <v>41</v>
      </c>
      <c r="H41" s="3">
        <v>95376940</v>
      </c>
      <c r="I41" s="39">
        <f>H41</f>
        <v>95376940</v>
      </c>
      <c r="J41" s="2" t="s">
        <v>33</v>
      </c>
      <c r="K41" s="2" t="s">
        <v>33</v>
      </c>
      <c r="L41" s="40" t="s">
        <v>454</v>
      </c>
    </row>
    <row r="42" spans="2:12" s="41" customFormat="1" ht="81.75" customHeight="1">
      <c r="B42" s="2">
        <v>811125</v>
      </c>
      <c r="C42" s="4" t="s">
        <v>121</v>
      </c>
      <c r="D42" s="1">
        <v>42521</v>
      </c>
      <c r="E42" s="2" t="s">
        <v>151</v>
      </c>
      <c r="F42" s="2" t="s">
        <v>89</v>
      </c>
      <c r="G42" s="2" t="s">
        <v>66</v>
      </c>
      <c r="H42" s="3">
        <v>17337360</v>
      </c>
      <c r="I42" s="39">
        <f>H42</f>
        <v>17337360</v>
      </c>
      <c r="J42" s="2" t="s">
        <v>33</v>
      </c>
      <c r="K42" s="2" t="s">
        <v>33</v>
      </c>
      <c r="L42" s="40" t="s">
        <v>454</v>
      </c>
    </row>
    <row r="43" spans="2:12" s="41" customFormat="1" ht="93" customHeight="1">
      <c r="B43" s="2">
        <v>901315</v>
      </c>
      <c r="C43" s="4" t="s">
        <v>122</v>
      </c>
      <c r="D43" s="1">
        <v>42534</v>
      </c>
      <c r="E43" s="2" t="s">
        <v>152</v>
      </c>
      <c r="F43" s="2" t="s">
        <v>88</v>
      </c>
      <c r="G43" s="2" t="s">
        <v>66</v>
      </c>
      <c r="H43" s="3">
        <v>138724400</v>
      </c>
      <c r="I43" s="39">
        <f>H43</f>
        <v>138724400</v>
      </c>
      <c r="J43" s="2" t="s">
        <v>33</v>
      </c>
      <c r="K43" s="2" t="s">
        <v>33</v>
      </c>
      <c r="L43" s="40" t="s">
        <v>454</v>
      </c>
    </row>
    <row r="44" spans="2:12" s="41" customFormat="1" ht="127.5" customHeight="1">
      <c r="B44" s="2" t="s">
        <v>97</v>
      </c>
      <c r="C44" s="4" t="s">
        <v>123</v>
      </c>
      <c r="D44" s="1">
        <v>42551</v>
      </c>
      <c r="E44" s="2" t="s">
        <v>153</v>
      </c>
      <c r="F44" s="2" t="s">
        <v>88</v>
      </c>
      <c r="G44" s="2"/>
      <c r="H44" s="3">
        <v>39994674</v>
      </c>
      <c r="I44" s="39">
        <f>H44</f>
        <v>39994674</v>
      </c>
      <c r="J44" s="2" t="s">
        <v>33</v>
      </c>
      <c r="K44" s="2" t="s">
        <v>33</v>
      </c>
      <c r="L44" s="40" t="s">
        <v>454</v>
      </c>
    </row>
    <row r="45" spans="2:12" s="41" customFormat="1" ht="114" customHeight="1">
      <c r="B45" s="2">
        <v>931416</v>
      </c>
      <c r="C45" s="4" t="s">
        <v>124</v>
      </c>
      <c r="D45" s="1">
        <v>42551</v>
      </c>
      <c r="E45" s="2" t="s">
        <v>154</v>
      </c>
      <c r="F45" s="2" t="s">
        <v>159</v>
      </c>
      <c r="G45" s="2" t="s">
        <v>66</v>
      </c>
      <c r="H45" s="3">
        <v>211800000</v>
      </c>
      <c r="I45" s="39">
        <f>H45</f>
        <v>211800000</v>
      </c>
      <c r="J45" s="2" t="s">
        <v>33</v>
      </c>
      <c r="K45" s="2" t="s">
        <v>33</v>
      </c>
      <c r="L45" s="40" t="s">
        <v>454</v>
      </c>
    </row>
    <row r="46" spans="2:12" s="41" customFormat="1" ht="99" customHeight="1">
      <c r="B46" s="38">
        <v>931416</v>
      </c>
      <c r="C46" s="4" t="s">
        <v>125</v>
      </c>
      <c r="D46" s="1">
        <v>42566</v>
      </c>
      <c r="E46" s="2" t="s">
        <v>155</v>
      </c>
      <c r="F46" s="2" t="s">
        <v>161</v>
      </c>
      <c r="G46" s="2" t="s">
        <v>66</v>
      </c>
      <c r="H46" s="3">
        <v>918750000</v>
      </c>
      <c r="I46" s="39">
        <f aca="true" t="shared" si="1" ref="I46:I54">H46</f>
        <v>918750000</v>
      </c>
      <c r="J46" s="2" t="s">
        <v>33</v>
      </c>
      <c r="K46" s="2" t="s">
        <v>33</v>
      </c>
      <c r="L46" s="40" t="s">
        <v>454</v>
      </c>
    </row>
    <row r="47" spans="2:12" s="41" customFormat="1" ht="60">
      <c r="B47" s="38">
        <v>931417</v>
      </c>
      <c r="C47" s="4" t="s">
        <v>126</v>
      </c>
      <c r="D47" s="1">
        <v>42569</v>
      </c>
      <c r="E47" s="2" t="s">
        <v>142</v>
      </c>
      <c r="F47" s="2" t="s">
        <v>159</v>
      </c>
      <c r="G47" s="2" t="s">
        <v>66</v>
      </c>
      <c r="H47" s="3">
        <v>1850000000</v>
      </c>
      <c r="I47" s="39">
        <f t="shared" si="1"/>
        <v>1850000000</v>
      </c>
      <c r="J47" s="2" t="s">
        <v>33</v>
      </c>
      <c r="K47" s="2" t="s">
        <v>33</v>
      </c>
      <c r="L47" s="40" t="s">
        <v>454</v>
      </c>
    </row>
    <row r="48" spans="2:12" s="41" customFormat="1" ht="84">
      <c r="B48" s="38">
        <v>861017</v>
      </c>
      <c r="C48" s="4" t="s">
        <v>127</v>
      </c>
      <c r="D48" s="1">
        <v>42583</v>
      </c>
      <c r="E48" s="2" t="s">
        <v>64</v>
      </c>
      <c r="F48" s="2" t="s">
        <v>159</v>
      </c>
      <c r="G48" s="2" t="s">
        <v>41</v>
      </c>
      <c r="H48" s="3">
        <v>1699999999</v>
      </c>
      <c r="I48" s="39">
        <f t="shared" si="1"/>
        <v>1699999999</v>
      </c>
      <c r="J48" s="2" t="s">
        <v>33</v>
      </c>
      <c r="K48" s="2" t="s">
        <v>33</v>
      </c>
      <c r="L48" s="40" t="s">
        <v>454</v>
      </c>
    </row>
    <row r="49" spans="2:12" s="41" customFormat="1" ht="36">
      <c r="B49" s="38">
        <v>861017</v>
      </c>
      <c r="C49" s="4" t="s">
        <v>128</v>
      </c>
      <c r="D49" s="1">
        <v>42587</v>
      </c>
      <c r="E49" s="2" t="s">
        <v>156</v>
      </c>
      <c r="F49" s="2" t="s">
        <v>88</v>
      </c>
      <c r="G49" s="2" t="s">
        <v>41</v>
      </c>
      <c r="H49" s="3">
        <v>14336000</v>
      </c>
      <c r="I49" s="39">
        <f t="shared" si="1"/>
        <v>14336000</v>
      </c>
      <c r="J49" s="2" t="s">
        <v>33</v>
      </c>
      <c r="K49" s="2" t="s">
        <v>33</v>
      </c>
      <c r="L49" s="40" t="s">
        <v>454</v>
      </c>
    </row>
    <row r="50" spans="2:12" s="41" customFormat="1" ht="48">
      <c r="B50" s="38">
        <v>861017</v>
      </c>
      <c r="C50" s="4" t="s">
        <v>129</v>
      </c>
      <c r="D50" s="1">
        <v>42587</v>
      </c>
      <c r="E50" s="2" t="s">
        <v>155</v>
      </c>
      <c r="F50" s="2" t="s">
        <v>88</v>
      </c>
      <c r="G50" s="2" t="s">
        <v>41</v>
      </c>
      <c r="H50" s="3">
        <v>20250000</v>
      </c>
      <c r="I50" s="39">
        <f t="shared" si="1"/>
        <v>20250000</v>
      </c>
      <c r="J50" s="2" t="s">
        <v>33</v>
      </c>
      <c r="K50" s="2" t="s">
        <v>33</v>
      </c>
      <c r="L50" s="40" t="s">
        <v>454</v>
      </c>
    </row>
    <row r="51" spans="2:12" s="41" customFormat="1" ht="48">
      <c r="B51" s="38">
        <v>931416</v>
      </c>
      <c r="C51" s="4" t="s">
        <v>130</v>
      </c>
      <c r="D51" s="1">
        <v>42590</v>
      </c>
      <c r="E51" s="2" t="s">
        <v>165</v>
      </c>
      <c r="F51" s="2" t="s">
        <v>161</v>
      </c>
      <c r="G51" s="2" t="s">
        <v>66</v>
      </c>
      <c r="H51" s="3">
        <v>500000000</v>
      </c>
      <c r="I51" s="39">
        <f t="shared" si="1"/>
        <v>500000000</v>
      </c>
      <c r="J51" s="2" t="s">
        <v>33</v>
      </c>
      <c r="K51" s="2" t="s">
        <v>33</v>
      </c>
      <c r="L51" s="40" t="s">
        <v>454</v>
      </c>
    </row>
    <row r="52" spans="2:12" s="41" customFormat="1" ht="36">
      <c r="B52" s="38">
        <v>861319</v>
      </c>
      <c r="C52" s="4" t="s">
        <v>131</v>
      </c>
      <c r="D52" s="1">
        <v>42594</v>
      </c>
      <c r="E52" s="2" t="s">
        <v>157</v>
      </c>
      <c r="F52" s="2" t="s">
        <v>162</v>
      </c>
      <c r="G52" s="2" t="s">
        <v>66</v>
      </c>
      <c r="H52" s="3">
        <v>249340000</v>
      </c>
      <c r="I52" s="39">
        <f t="shared" si="1"/>
        <v>249340000</v>
      </c>
      <c r="J52" s="2" t="s">
        <v>33</v>
      </c>
      <c r="K52" s="2" t="s">
        <v>33</v>
      </c>
      <c r="L52" s="40" t="s">
        <v>454</v>
      </c>
    </row>
    <row r="53" spans="2:12" s="41" customFormat="1" ht="72">
      <c r="B53" s="38">
        <v>811122</v>
      </c>
      <c r="C53" s="7" t="s">
        <v>132</v>
      </c>
      <c r="D53" s="1">
        <v>42613</v>
      </c>
      <c r="E53" s="2" t="s">
        <v>156</v>
      </c>
      <c r="F53" s="2" t="s">
        <v>88</v>
      </c>
      <c r="G53" s="2" t="s">
        <v>163</v>
      </c>
      <c r="H53" s="3">
        <v>366718303</v>
      </c>
      <c r="I53" s="39">
        <f t="shared" si="1"/>
        <v>366718303</v>
      </c>
      <c r="J53" s="2" t="s">
        <v>33</v>
      </c>
      <c r="K53" s="2" t="s">
        <v>33</v>
      </c>
      <c r="L53" s="40" t="s">
        <v>454</v>
      </c>
    </row>
    <row r="54" spans="2:12" s="41" customFormat="1" ht="108">
      <c r="B54" s="38">
        <v>861319</v>
      </c>
      <c r="C54" s="7" t="s">
        <v>192</v>
      </c>
      <c r="D54" s="1">
        <v>42641</v>
      </c>
      <c r="E54" s="2" t="s">
        <v>193</v>
      </c>
      <c r="F54" s="2" t="s">
        <v>162</v>
      </c>
      <c r="G54" s="2" t="s">
        <v>66</v>
      </c>
      <c r="H54" s="3">
        <v>30000000</v>
      </c>
      <c r="I54" s="39">
        <f t="shared" si="1"/>
        <v>30000000</v>
      </c>
      <c r="J54" s="2" t="s">
        <v>33</v>
      </c>
      <c r="K54" s="2" t="s">
        <v>33</v>
      </c>
      <c r="L54" s="40" t="s">
        <v>454</v>
      </c>
    </row>
    <row r="55" spans="2:12" s="41" customFormat="1" ht="36">
      <c r="B55" s="38">
        <v>931415</v>
      </c>
      <c r="C55" s="7" t="s">
        <v>408</v>
      </c>
      <c r="D55" s="1">
        <v>42671</v>
      </c>
      <c r="E55" s="2" t="s">
        <v>40</v>
      </c>
      <c r="F55" s="2" t="s">
        <v>161</v>
      </c>
      <c r="G55" s="2" t="s">
        <v>66</v>
      </c>
      <c r="H55" s="3">
        <v>2270000000</v>
      </c>
      <c r="I55" s="39">
        <f aca="true" t="shared" si="2" ref="I55:I64">H55</f>
        <v>2270000000</v>
      </c>
      <c r="J55" s="2" t="s">
        <v>33</v>
      </c>
      <c r="K55" s="2" t="s">
        <v>33</v>
      </c>
      <c r="L55" s="40" t="s">
        <v>454</v>
      </c>
    </row>
    <row r="56" spans="2:12" s="41" customFormat="1" ht="36">
      <c r="B56" s="38">
        <v>931416</v>
      </c>
      <c r="C56" s="7" t="s">
        <v>409</v>
      </c>
      <c r="D56" s="1">
        <v>42674</v>
      </c>
      <c r="E56" s="2" t="s">
        <v>165</v>
      </c>
      <c r="F56" s="2" t="s">
        <v>162</v>
      </c>
      <c r="G56" s="2" t="s">
        <v>66</v>
      </c>
      <c r="H56" s="3">
        <v>75000000</v>
      </c>
      <c r="I56" s="39">
        <f t="shared" si="2"/>
        <v>75000000</v>
      </c>
      <c r="J56" s="2" t="s">
        <v>33</v>
      </c>
      <c r="K56" s="2" t="s">
        <v>33</v>
      </c>
      <c r="L56" s="40" t="s">
        <v>454</v>
      </c>
    </row>
    <row r="57" spans="2:12" s="41" customFormat="1" ht="36">
      <c r="B57" s="38">
        <v>601313</v>
      </c>
      <c r="C57" s="7" t="s">
        <v>410</v>
      </c>
      <c r="D57" s="1">
        <v>42682</v>
      </c>
      <c r="E57" s="2" t="s">
        <v>411</v>
      </c>
      <c r="F57" s="2" t="s">
        <v>83</v>
      </c>
      <c r="G57" s="2" t="s">
        <v>66</v>
      </c>
      <c r="H57" s="3">
        <v>10122916</v>
      </c>
      <c r="I57" s="39">
        <f t="shared" si="2"/>
        <v>10122916</v>
      </c>
      <c r="J57" s="2" t="s">
        <v>33</v>
      </c>
      <c r="K57" s="2" t="s">
        <v>33</v>
      </c>
      <c r="L57" s="40" t="s">
        <v>454</v>
      </c>
    </row>
    <row r="58" spans="2:12" s="41" customFormat="1" ht="60">
      <c r="B58" s="38">
        <v>901416</v>
      </c>
      <c r="C58" s="4" t="s">
        <v>166</v>
      </c>
      <c r="D58" s="1">
        <v>42384</v>
      </c>
      <c r="E58" s="9" t="s">
        <v>171</v>
      </c>
      <c r="F58" s="2" t="s">
        <v>159</v>
      </c>
      <c r="G58" s="43" t="s">
        <v>175</v>
      </c>
      <c r="H58" s="3">
        <v>42809000</v>
      </c>
      <c r="I58" s="39">
        <f t="shared" si="2"/>
        <v>42809000</v>
      </c>
      <c r="J58" s="2" t="s">
        <v>44</v>
      </c>
      <c r="K58" s="2" t="s">
        <v>45</v>
      </c>
      <c r="L58" s="40" t="s">
        <v>455</v>
      </c>
    </row>
    <row r="59" spans="2:12" s="41" customFormat="1" ht="60">
      <c r="B59" s="38" t="s">
        <v>176</v>
      </c>
      <c r="C59" s="7" t="s">
        <v>167</v>
      </c>
      <c r="D59" s="1">
        <v>42446</v>
      </c>
      <c r="E59" s="2" t="s">
        <v>172</v>
      </c>
      <c r="F59" s="2" t="s">
        <v>159</v>
      </c>
      <c r="G59" s="2" t="s">
        <v>177</v>
      </c>
      <c r="H59" s="3">
        <v>759705975</v>
      </c>
      <c r="I59" s="39">
        <f t="shared" si="2"/>
        <v>759705975</v>
      </c>
      <c r="J59" s="2" t="s">
        <v>44</v>
      </c>
      <c r="K59" s="2" t="s">
        <v>45</v>
      </c>
      <c r="L59" s="40" t="s">
        <v>455</v>
      </c>
    </row>
    <row r="60" spans="2:12" s="41" customFormat="1" ht="70.5" customHeight="1">
      <c r="B60" s="38">
        <v>901416</v>
      </c>
      <c r="C60" s="4" t="s">
        <v>168</v>
      </c>
      <c r="D60" s="1">
        <v>42464</v>
      </c>
      <c r="E60" s="2" t="s">
        <v>173</v>
      </c>
      <c r="F60" s="2" t="s">
        <v>159</v>
      </c>
      <c r="G60" s="2" t="s">
        <v>177</v>
      </c>
      <c r="H60" s="3">
        <v>4911000000</v>
      </c>
      <c r="I60" s="39">
        <f t="shared" si="2"/>
        <v>4911000000</v>
      </c>
      <c r="J60" s="2" t="s">
        <v>44</v>
      </c>
      <c r="K60" s="2" t="s">
        <v>45</v>
      </c>
      <c r="L60" s="40" t="s">
        <v>455</v>
      </c>
    </row>
    <row r="61" spans="2:12" s="41" customFormat="1" ht="70.5" customHeight="1">
      <c r="B61" s="38">
        <v>901416</v>
      </c>
      <c r="C61" s="4" t="s">
        <v>169</v>
      </c>
      <c r="D61" s="1">
        <v>42475</v>
      </c>
      <c r="E61" s="2" t="s">
        <v>174</v>
      </c>
      <c r="F61" s="2" t="s">
        <v>159</v>
      </c>
      <c r="G61" s="2" t="s">
        <v>177</v>
      </c>
      <c r="H61" s="3">
        <v>5000000000</v>
      </c>
      <c r="I61" s="39">
        <f t="shared" si="2"/>
        <v>5000000000</v>
      </c>
      <c r="J61" s="2" t="s">
        <v>44</v>
      </c>
      <c r="K61" s="2" t="s">
        <v>45</v>
      </c>
      <c r="L61" s="40" t="s">
        <v>455</v>
      </c>
    </row>
    <row r="62" spans="2:12" s="41" customFormat="1" ht="60">
      <c r="B62" s="38">
        <v>491615</v>
      </c>
      <c r="C62" s="4" t="s">
        <v>401</v>
      </c>
      <c r="D62" s="1">
        <v>42690</v>
      </c>
      <c r="E62" s="2" t="s">
        <v>403</v>
      </c>
      <c r="F62" s="2" t="s">
        <v>388</v>
      </c>
      <c r="G62" s="2" t="s">
        <v>402</v>
      </c>
      <c r="H62" s="3">
        <v>90405204</v>
      </c>
      <c r="I62" s="39">
        <f t="shared" si="2"/>
        <v>90405204</v>
      </c>
      <c r="J62" s="2" t="s">
        <v>44</v>
      </c>
      <c r="K62" s="2" t="s">
        <v>45</v>
      </c>
      <c r="L62" s="40" t="s">
        <v>455</v>
      </c>
    </row>
    <row r="63" spans="2:12" s="41" customFormat="1" ht="110.25" customHeight="1">
      <c r="B63" s="38">
        <v>491716</v>
      </c>
      <c r="C63" s="4" t="s">
        <v>405</v>
      </c>
      <c r="D63" s="1">
        <v>42702</v>
      </c>
      <c r="E63" s="2" t="s">
        <v>406</v>
      </c>
      <c r="F63" s="2" t="s">
        <v>89</v>
      </c>
      <c r="G63" s="2" t="s">
        <v>407</v>
      </c>
      <c r="H63" s="44">
        <v>44348794</v>
      </c>
      <c r="I63" s="44">
        <f t="shared" si="2"/>
        <v>44348794</v>
      </c>
      <c r="J63" s="2" t="s">
        <v>44</v>
      </c>
      <c r="K63" s="2" t="s">
        <v>45</v>
      </c>
      <c r="L63" s="40" t="s">
        <v>455</v>
      </c>
    </row>
    <row r="64" spans="2:12" s="41" customFormat="1" ht="75" customHeight="1">
      <c r="B64" s="38">
        <v>721029</v>
      </c>
      <c r="C64" s="4" t="s">
        <v>170</v>
      </c>
      <c r="D64" s="1">
        <v>42604</v>
      </c>
      <c r="E64" s="2" t="s">
        <v>142</v>
      </c>
      <c r="F64" s="2" t="s">
        <v>89</v>
      </c>
      <c r="G64" s="2" t="s">
        <v>39</v>
      </c>
      <c r="H64" s="3">
        <v>40641528</v>
      </c>
      <c r="I64" s="39">
        <f t="shared" si="2"/>
        <v>40641528</v>
      </c>
      <c r="J64" s="2" t="s">
        <v>44</v>
      </c>
      <c r="K64" s="2" t="s">
        <v>45</v>
      </c>
      <c r="L64" s="40" t="s">
        <v>455</v>
      </c>
    </row>
    <row r="65" spans="2:12" s="41" customFormat="1" ht="75" customHeight="1">
      <c r="B65" s="38">
        <v>80101505</v>
      </c>
      <c r="C65" s="4" t="s">
        <v>55</v>
      </c>
      <c r="D65" s="1">
        <v>42390</v>
      </c>
      <c r="E65" s="9" t="s">
        <v>191</v>
      </c>
      <c r="F65" s="12" t="s">
        <v>83</v>
      </c>
      <c r="G65" s="12" t="s">
        <v>39</v>
      </c>
      <c r="H65" s="3">
        <v>38376489</v>
      </c>
      <c r="I65" s="3">
        <v>38376489</v>
      </c>
      <c r="J65" s="12" t="s">
        <v>44</v>
      </c>
      <c r="K65" s="12" t="s">
        <v>47</v>
      </c>
      <c r="L65" s="40" t="s">
        <v>48</v>
      </c>
    </row>
    <row r="66" spans="2:12" s="41" customFormat="1" ht="102" customHeight="1">
      <c r="B66" s="45" t="s">
        <v>98</v>
      </c>
      <c r="C66" s="7" t="s">
        <v>178</v>
      </c>
      <c r="D66" s="1">
        <v>42432</v>
      </c>
      <c r="E66" s="9" t="s">
        <v>185</v>
      </c>
      <c r="F66" s="12" t="s">
        <v>38</v>
      </c>
      <c r="G66" s="12" t="s">
        <v>39</v>
      </c>
      <c r="H66" s="3">
        <v>19473685</v>
      </c>
      <c r="I66" s="3">
        <v>19473685</v>
      </c>
      <c r="J66" s="12" t="s">
        <v>44</v>
      </c>
      <c r="K66" s="12" t="s">
        <v>47</v>
      </c>
      <c r="L66" s="40" t="s">
        <v>49</v>
      </c>
    </row>
    <row r="67" spans="2:12" s="41" customFormat="1" ht="75" customHeight="1">
      <c r="B67" s="38">
        <v>80101510</v>
      </c>
      <c r="C67" s="7" t="s">
        <v>179</v>
      </c>
      <c r="D67" s="1">
        <v>42432</v>
      </c>
      <c r="E67" s="9" t="s">
        <v>186</v>
      </c>
      <c r="F67" s="2" t="s">
        <v>51</v>
      </c>
      <c r="G67" s="2" t="s">
        <v>39</v>
      </c>
      <c r="H67" s="3">
        <v>708760445</v>
      </c>
      <c r="I67" s="3">
        <v>708760445</v>
      </c>
      <c r="J67" s="2" t="s">
        <v>44</v>
      </c>
      <c r="K67" s="2" t="s">
        <v>47</v>
      </c>
      <c r="L67" s="40" t="s">
        <v>52</v>
      </c>
    </row>
    <row r="68" spans="2:12" s="41" customFormat="1" ht="75" customHeight="1">
      <c r="B68" s="45">
        <v>81111509</v>
      </c>
      <c r="C68" s="4" t="s">
        <v>180</v>
      </c>
      <c r="D68" s="1">
        <v>42474</v>
      </c>
      <c r="E68" s="9" t="s">
        <v>187</v>
      </c>
      <c r="F68" s="46" t="s">
        <v>51</v>
      </c>
      <c r="G68" s="12" t="s">
        <v>39</v>
      </c>
      <c r="H68" s="3">
        <v>8341560</v>
      </c>
      <c r="I68" s="3">
        <v>8341560</v>
      </c>
      <c r="J68" s="12" t="s">
        <v>44</v>
      </c>
      <c r="K68" s="12" t="s">
        <v>47</v>
      </c>
      <c r="L68" s="40" t="s">
        <v>49</v>
      </c>
    </row>
    <row r="69" spans="2:12" s="41" customFormat="1" ht="75" customHeight="1">
      <c r="B69" s="45">
        <v>801216</v>
      </c>
      <c r="C69" s="4" t="s">
        <v>181</v>
      </c>
      <c r="D69" s="1">
        <v>42514</v>
      </c>
      <c r="E69" s="9" t="s">
        <v>188</v>
      </c>
      <c r="F69" s="12" t="s">
        <v>51</v>
      </c>
      <c r="G69" s="12" t="s">
        <v>39</v>
      </c>
      <c r="H69" s="3">
        <v>2829000000</v>
      </c>
      <c r="I69" s="3">
        <v>2829000000</v>
      </c>
      <c r="J69" s="12" t="s">
        <v>44</v>
      </c>
      <c r="K69" s="12" t="s">
        <v>47</v>
      </c>
      <c r="L69" s="40" t="s">
        <v>48</v>
      </c>
    </row>
    <row r="70" spans="2:12" s="41" customFormat="1" ht="75" customHeight="1">
      <c r="B70" s="38" t="s">
        <v>99</v>
      </c>
      <c r="C70" s="4" t="s">
        <v>182</v>
      </c>
      <c r="D70" s="1">
        <v>42536</v>
      </c>
      <c r="E70" s="9" t="s">
        <v>189</v>
      </c>
      <c r="F70" s="2" t="s">
        <v>53</v>
      </c>
      <c r="G70" s="2" t="s">
        <v>39</v>
      </c>
      <c r="H70" s="3">
        <v>1600000000</v>
      </c>
      <c r="I70" s="3">
        <v>1600000000</v>
      </c>
      <c r="J70" s="2" t="s">
        <v>44</v>
      </c>
      <c r="K70" s="2" t="s">
        <v>47</v>
      </c>
      <c r="L70" s="40" t="s">
        <v>48</v>
      </c>
    </row>
    <row r="71" spans="2:12" s="41" customFormat="1" ht="75" customHeight="1">
      <c r="B71" s="38">
        <v>80131702</v>
      </c>
      <c r="C71" s="4" t="s">
        <v>183</v>
      </c>
      <c r="D71" s="1">
        <v>42592</v>
      </c>
      <c r="E71" s="9" t="s">
        <v>155</v>
      </c>
      <c r="F71" s="2" t="s">
        <v>54</v>
      </c>
      <c r="G71" s="2" t="s">
        <v>39</v>
      </c>
      <c r="H71" s="3">
        <v>932869900</v>
      </c>
      <c r="I71" s="3">
        <v>932869900</v>
      </c>
      <c r="J71" s="2" t="s">
        <v>44</v>
      </c>
      <c r="K71" s="2" t="s">
        <v>47</v>
      </c>
      <c r="L71" s="40" t="s">
        <v>48</v>
      </c>
    </row>
    <row r="72" spans="2:12" s="41" customFormat="1" ht="75" customHeight="1">
      <c r="B72" s="38">
        <v>80161800</v>
      </c>
      <c r="C72" s="4" t="s">
        <v>184</v>
      </c>
      <c r="D72" s="1">
        <v>42621</v>
      </c>
      <c r="E72" s="9" t="s">
        <v>190</v>
      </c>
      <c r="F72" s="2" t="s">
        <v>53</v>
      </c>
      <c r="G72" s="2" t="s">
        <v>39</v>
      </c>
      <c r="H72" s="3">
        <v>383964583</v>
      </c>
      <c r="I72" s="3">
        <v>383964583</v>
      </c>
      <c r="J72" s="2" t="s">
        <v>44</v>
      </c>
      <c r="K72" s="2" t="s">
        <v>47</v>
      </c>
      <c r="L72" s="40" t="s">
        <v>48</v>
      </c>
    </row>
    <row r="73" spans="2:12" s="41" customFormat="1" ht="75" customHeight="1">
      <c r="B73" s="38">
        <v>321517</v>
      </c>
      <c r="C73" s="4" t="s">
        <v>412</v>
      </c>
      <c r="D73" s="1">
        <v>42655</v>
      </c>
      <c r="E73" s="9" t="s">
        <v>414</v>
      </c>
      <c r="F73" s="2" t="s">
        <v>38</v>
      </c>
      <c r="G73" s="2" t="s">
        <v>39</v>
      </c>
      <c r="H73" s="3">
        <v>9164000</v>
      </c>
      <c r="I73" s="3">
        <f>H73</f>
        <v>9164000</v>
      </c>
      <c r="J73" s="2" t="s">
        <v>44</v>
      </c>
      <c r="K73" s="2" t="s">
        <v>47</v>
      </c>
      <c r="L73" s="40" t="s">
        <v>48</v>
      </c>
    </row>
    <row r="74" spans="2:12" s="41" customFormat="1" ht="75" customHeight="1">
      <c r="B74" s="38">
        <v>561017</v>
      </c>
      <c r="C74" s="4" t="s">
        <v>413</v>
      </c>
      <c r="D74" s="1">
        <v>42643</v>
      </c>
      <c r="E74" s="9" t="s">
        <v>142</v>
      </c>
      <c r="F74" s="2" t="s">
        <v>83</v>
      </c>
      <c r="G74" s="2" t="s">
        <v>39</v>
      </c>
      <c r="H74" s="3">
        <v>19258997</v>
      </c>
      <c r="I74" s="3">
        <f>H74</f>
        <v>19258997</v>
      </c>
      <c r="J74" s="2" t="s">
        <v>44</v>
      </c>
      <c r="K74" s="2" t="s">
        <v>47</v>
      </c>
      <c r="L74" s="40" t="s">
        <v>48</v>
      </c>
    </row>
    <row r="75" spans="2:12" s="41" customFormat="1" ht="75" customHeight="1">
      <c r="B75" s="38">
        <v>801016</v>
      </c>
      <c r="C75" s="4" t="s">
        <v>198</v>
      </c>
      <c r="D75" s="1">
        <v>42422</v>
      </c>
      <c r="E75" s="2" t="s">
        <v>36</v>
      </c>
      <c r="F75" s="2" t="s">
        <v>51</v>
      </c>
      <c r="G75" s="2" t="s">
        <v>39</v>
      </c>
      <c r="H75" s="44">
        <v>108000000</v>
      </c>
      <c r="I75" s="44">
        <f>H75</f>
        <v>108000000</v>
      </c>
      <c r="J75" s="2" t="s">
        <v>44</v>
      </c>
      <c r="K75" s="2" t="s">
        <v>47</v>
      </c>
      <c r="L75" s="40" t="s">
        <v>456</v>
      </c>
    </row>
    <row r="76" spans="2:12" s="41" customFormat="1" ht="83.25" customHeight="1">
      <c r="B76" s="38">
        <v>55111600</v>
      </c>
      <c r="C76" s="8" t="s">
        <v>195</v>
      </c>
      <c r="D76" s="47">
        <v>42513</v>
      </c>
      <c r="E76" s="2" t="s">
        <v>197</v>
      </c>
      <c r="F76" s="2" t="s">
        <v>51</v>
      </c>
      <c r="G76" s="2" t="s">
        <v>39</v>
      </c>
      <c r="H76" s="44">
        <v>17000000</v>
      </c>
      <c r="I76" s="44">
        <v>17000000</v>
      </c>
      <c r="J76" s="2" t="s">
        <v>44</v>
      </c>
      <c r="K76" s="2" t="s">
        <v>47</v>
      </c>
      <c r="L76" s="40" t="s">
        <v>456</v>
      </c>
    </row>
    <row r="77" spans="2:12" s="41" customFormat="1" ht="83.25" customHeight="1">
      <c r="B77" s="38">
        <v>93151500</v>
      </c>
      <c r="C77" s="8" t="s">
        <v>194</v>
      </c>
      <c r="D77" s="47">
        <v>42411</v>
      </c>
      <c r="E77" s="2" t="s">
        <v>196</v>
      </c>
      <c r="F77" s="2" t="s">
        <v>51</v>
      </c>
      <c r="G77" s="2" t="s">
        <v>39</v>
      </c>
      <c r="H77" s="44">
        <v>394000000</v>
      </c>
      <c r="I77" s="44">
        <f>H77</f>
        <v>394000000</v>
      </c>
      <c r="J77" s="2" t="s">
        <v>44</v>
      </c>
      <c r="K77" s="2" t="s">
        <v>47</v>
      </c>
      <c r="L77" s="40" t="s">
        <v>456</v>
      </c>
    </row>
    <row r="78" spans="2:12" s="41" customFormat="1" ht="48">
      <c r="B78" s="38">
        <v>78102200</v>
      </c>
      <c r="C78" s="8" t="s">
        <v>56</v>
      </c>
      <c r="D78" s="47" t="s">
        <v>57</v>
      </c>
      <c r="E78" s="2" t="s">
        <v>145</v>
      </c>
      <c r="F78" s="2" t="s">
        <v>74</v>
      </c>
      <c r="G78" s="2" t="s">
        <v>39</v>
      </c>
      <c r="H78" s="44">
        <v>558649800</v>
      </c>
      <c r="I78" s="44">
        <f aca="true" t="shared" si="3" ref="I78:I83">H78</f>
        <v>558649800</v>
      </c>
      <c r="J78" s="2" t="s">
        <v>44</v>
      </c>
      <c r="K78" s="2" t="s">
        <v>45</v>
      </c>
      <c r="L78" s="40" t="s">
        <v>457</v>
      </c>
    </row>
    <row r="79" spans="2:12" s="41" customFormat="1" ht="48">
      <c r="B79" s="38">
        <v>80161500</v>
      </c>
      <c r="C79" s="4" t="s">
        <v>199</v>
      </c>
      <c r="D79" s="1">
        <v>42552</v>
      </c>
      <c r="E79" s="2" t="s">
        <v>140</v>
      </c>
      <c r="F79" s="2" t="s">
        <v>42</v>
      </c>
      <c r="G79" s="2" t="s">
        <v>39</v>
      </c>
      <c r="H79" s="3">
        <v>13569648</v>
      </c>
      <c r="I79" s="44">
        <f t="shared" si="3"/>
        <v>13569648</v>
      </c>
      <c r="J79" s="2" t="s">
        <v>44</v>
      </c>
      <c r="K79" s="2" t="s">
        <v>45</v>
      </c>
      <c r="L79" s="40" t="s">
        <v>457</v>
      </c>
    </row>
    <row r="80" spans="2:12" s="41" customFormat="1" ht="48">
      <c r="B80" s="38">
        <v>80161500</v>
      </c>
      <c r="C80" s="4" t="s">
        <v>199</v>
      </c>
      <c r="D80" s="1">
        <v>42552</v>
      </c>
      <c r="E80" s="2" t="s">
        <v>93</v>
      </c>
      <c r="F80" s="2" t="s">
        <v>42</v>
      </c>
      <c r="G80" s="2" t="s">
        <v>39</v>
      </c>
      <c r="H80" s="3">
        <v>13569648</v>
      </c>
      <c r="I80" s="44">
        <f t="shared" si="3"/>
        <v>13569648</v>
      </c>
      <c r="J80" s="2" t="s">
        <v>44</v>
      </c>
      <c r="K80" s="2" t="s">
        <v>45</v>
      </c>
      <c r="L80" s="40" t="s">
        <v>457</v>
      </c>
    </row>
    <row r="81" spans="2:12" s="41" customFormat="1" ht="48">
      <c r="B81" s="38">
        <v>80161500</v>
      </c>
      <c r="C81" s="4" t="s">
        <v>199</v>
      </c>
      <c r="D81" s="1">
        <v>42552</v>
      </c>
      <c r="E81" s="2" t="s">
        <v>197</v>
      </c>
      <c r="F81" s="2" t="s">
        <v>42</v>
      </c>
      <c r="G81" s="2" t="s">
        <v>39</v>
      </c>
      <c r="H81" s="3">
        <v>13569648</v>
      </c>
      <c r="I81" s="44">
        <f t="shared" si="3"/>
        <v>13569648</v>
      </c>
      <c r="J81" s="2" t="s">
        <v>44</v>
      </c>
      <c r="K81" s="2" t="s">
        <v>45</v>
      </c>
      <c r="L81" s="40" t="s">
        <v>457</v>
      </c>
    </row>
    <row r="82" spans="2:12" s="41" customFormat="1" ht="48">
      <c r="B82" s="38">
        <v>80161500</v>
      </c>
      <c r="C82" s="4" t="s">
        <v>199</v>
      </c>
      <c r="D82" s="1">
        <v>42471</v>
      </c>
      <c r="E82" s="9" t="s">
        <v>200</v>
      </c>
      <c r="F82" s="2" t="s">
        <v>42</v>
      </c>
      <c r="G82" s="2" t="s">
        <v>39</v>
      </c>
      <c r="H82" s="3">
        <v>13072094</v>
      </c>
      <c r="I82" s="44">
        <f t="shared" si="3"/>
        <v>13072094</v>
      </c>
      <c r="J82" s="2" t="s">
        <v>44</v>
      </c>
      <c r="K82" s="2" t="s">
        <v>45</v>
      </c>
      <c r="L82" s="40" t="s">
        <v>457</v>
      </c>
    </row>
    <row r="83" spans="2:12" s="41" customFormat="1" ht="54.75" customHeight="1">
      <c r="B83" s="38">
        <v>781318</v>
      </c>
      <c r="C83" s="8" t="s">
        <v>90</v>
      </c>
      <c r="D83" s="1">
        <v>42401</v>
      </c>
      <c r="E83" s="2" t="s">
        <v>37</v>
      </c>
      <c r="F83" s="2" t="s">
        <v>38</v>
      </c>
      <c r="G83" s="2" t="s">
        <v>39</v>
      </c>
      <c r="H83" s="44">
        <v>292709806</v>
      </c>
      <c r="I83" s="44">
        <f t="shared" si="3"/>
        <v>292709806</v>
      </c>
      <c r="J83" s="2" t="s">
        <v>58</v>
      </c>
      <c r="K83" s="2" t="s">
        <v>45</v>
      </c>
      <c r="L83" s="40" t="s">
        <v>457</v>
      </c>
    </row>
    <row r="84" spans="2:12" s="41" customFormat="1" ht="78.75" customHeight="1">
      <c r="B84" s="38">
        <v>811117</v>
      </c>
      <c r="C84" s="8" t="s">
        <v>201</v>
      </c>
      <c r="D84" s="47" t="s">
        <v>59</v>
      </c>
      <c r="E84" s="2" t="s">
        <v>37</v>
      </c>
      <c r="F84" s="2" t="s">
        <v>38</v>
      </c>
      <c r="G84" s="2" t="s">
        <v>39</v>
      </c>
      <c r="H84" s="44">
        <v>36352000</v>
      </c>
      <c r="I84" s="44">
        <f aca="true" t="shared" si="4" ref="I84:I92">H84</f>
        <v>36352000</v>
      </c>
      <c r="J84" s="2" t="s">
        <v>58</v>
      </c>
      <c r="K84" s="2" t="s">
        <v>45</v>
      </c>
      <c r="L84" s="40" t="s">
        <v>457</v>
      </c>
    </row>
    <row r="85" spans="2:12" s="41" customFormat="1" ht="63.75" customHeight="1">
      <c r="B85" s="38">
        <v>80121700</v>
      </c>
      <c r="C85" s="8" t="s">
        <v>60</v>
      </c>
      <c r="D85" s="47" t="s">
        <v>57</v>
      </c>
      <c r="E85" s="2" t="s">
        <v>37</v>
      </c>
      <c r="F85" s="2" t="s">
        <v>38</v>
      </c>
      <c r="G85" s="2" t="s">
        <v>39</v>
      </c>
      <c r="H85" s="44">
        <v>78927593</v>
      </c>
      <c r="I85" s="44">
        <f t="shared" si="4"/>
        <v>78927593</v>
      </c>
      <c r="J85" s="2" t="s">
        <v>58</v>
      </c>
      <c r="K85" s="2" t="s">
        <v>45</v>
      </c>
      <c r="L85" s="40" t="s">
        <v>457</v>
      </c>
    </row>
    <row r="86" spans="2:12" s="41" customFormat="1" ht="48">
      <c r="B86" s="38">
        <v>80121700</v>
      </c>
      <c r="C86" s="4" t="s">
        <v>202</v>
      </c>
      <c r="D86" s="1">
        <v>42496</v>
      </c>
      <c r="E86" s="9" t="s">
        <v>203</v>
      </c>
      <c r="F86" s="2" t="s">
        <v>38</v>
      </c>
      <c r="G86" s="2" t="s">
        <v>39</v>
      </c>
      <c r="H86" s="44">
        <v>23961600</v>
      </c>
      <c r="I86" s="44">
        <f t="shared" si="4"/>
        <v>23961600</v>
      </c>
      <c r="J86" s="2" t="s">
        <v>58</v>
      </c>
      <c r="K86" s="2" t="s">
        <v>45</v>
      </c>
      <c r="L86" s="40" t="s">
        <v>457</v>
      </c>
    </row>
    <row r="87" spans="2:12" s="41" customFormat="1" ht="48">
      <c r="B87" s="38">
        <v>80121700</v>
      </c>
      <c r="C87" s="4" t="s">
        <v>202</v>
      </c>
      <c r="D87" s="1">
        <v>42496</v>
      </c>
      <c r="E87" s="9" t="s">
        <v>203</v>
      </c>
      <c r="F87" s="2" t="s">
        <v>38</v>
      </c>
      <c r="G87" s="2" t="s">
        <v>39</v>
      </c>
      <c r="H87" s="44">
        <v>27300000</v>
      </c>
      <c r="I87" s="44">
        <f t="shared" si="4"/>
        <v>27300000</v>
      </c>
      <c r="J87" s="2" t="s">
        <v>58</v>
      </c>
      <c r="K87" s="2" t="s">
        <v>45</v>
      </c>
      <c r="L87" s="40" t="s">
        <v>457</v>
      </c>
    </row>
    <row r="88" spans="2:12" s="41" customFormat="1" ht="48">
      <c r="B88" s="38">
        <v>80121700</v>
      </c>
      <c r="C88" s="4" t="s">
        <v>202</v>
      </c>
      <c r="D88" s="1">
        <v>42500</v>
      </c>
      <c r="E88" s="9" t="s">
        <v>204</v>
      </c>
      <c r="F88" s="2" t="s">
        <v>38</v>
      </c>
      <c r="G88" s="2" t="s">
        <v>39</v>
      </c>
      <c r="H88" s="44">
        <v>27955200</v>
      </c>
      <c r="I88" s="44">
        <f t="shared" si="4"/>
        <v>27955200</v>
      </c>
      <c r="J88" s="2" t="s">
        <v>58</v>
      </c>
      <c r="K88" s="2" t="s">
        <v>45</v>
      </c>
      <c r="L88" s="40" t="s">
        <v>457</v>
      </c>
    </row>
    <row r="89" spans="2:12" s="41" customFormat="1" ht="63" customHeight="1">
      <c r="B89" s="38">
        <v>83121703</v>
      </c>
      <c r="C89" s="4" t="s">
        <v>452</v>
      </c>
      <c r="D89" s="1">
        <v>42515</v>
      </c>
      <c r="E89" s="9" t="s">
        <v>205</v>
      </c>
      <c r="F89" s="2" t="s">
        <v>38</v>
      </c>
      <c r="G89" s="2" t="s">
        <v>39</v>
      </c>
      <c r="H89" s="44">
        <v>43609713</v>
      </c>
      <c r="I89" s="44">
        <f t="shared" si="4"/>
        <v>43609713</v>
      </c>
      <c r="J89" s="2" t="s">
        <v>58</v>
      </c>
      <c r="K89" s="2" t="s">
        <v>45</v>
      </c>
      <c r="L89" s="40" t="s">
        <v>457</v>
      </c>
    </row>
    <row r="90" spans="2:12" s="41" customFormat="1" ht="61.5" customHeight="1">
      <c r="B90" s="38">
        <v>801615</v>
      </c>
      <c r="C90" s="4" t="s">
        <v>199</v>
      </c>
      <c r="D90" s="1">
        <v>42583</v>
      </c>
      <c r="E90" s="9" t="s">
        <v>207</v>
      </c>
      <c r="F90" s="2" t="s">
        <v>38</v>
      </c>
      <c r="G90" s="2" t="s">
        <v>39</v>
      </c>
      <c r="H90" s="44">
        <v>7538693</v>
      </c>
      <c r="I90" s="44">
        <f t="shared" si="4"/>
        <v>7538693</v>
      </c>
      <c r="J90" s="2" t="s">
        <v>58</v>
      </c>
      <c r="K90" s="2" t="s">
        <v>45</v>
      </c>
      <c r="L90" s="40" t="s">
        <v>457</v>
      </c>
    </row>
    <row r="91" spans="2:12" s="41" customFormat="1" ht="61.5" customHeight="1">
      <c r="B91" s="38">
        <v>811315</v>
      </c>
      <c r="C91" s="8" t="s">
        <v>61</v>
      </c>
      <c r="D91" s="47" t="s">
        <v>57</v>
      </c>
      <c r="E91" s="2" t="s">
        <v>206</v>
      </c>
      <c r="F91" s="2" t="s">
        <v>38</v>
      </c>
      <c r="G91" s="2" t="s">
        <v>39</v>
      </c>
      <c r="H91" s="44">
        <v>78848000</v>
      </c>
      <c r="I91" s="44">
        <f t="shared" si="4"/>
        <v>78848000</v>
      </c>
      <c r="J91" s="2" t="s">
        <v>58</v>
      </c>
      <c r="K91" s="2" t="s">
        <v>45</v>
      </c>
      <c r="L91" s="40" t="s">
        <v>457</v>
      </c>
    </row>
    <row r="92" spans="2:12" s="41" customFormat="1" ht="61.5" customHeight="1">
      <c r="B92" s="38">
        <v>93151500</v>
      </c>
      <c r="C92" s="7" t="s">
        <v>208</v>
      </c>
      <c r="D92" s="1">
        <v>42413</v>
      </c>
      <c r="E92" s="9" t="s">
        <v>217</v>
      </c>
      <c r="F92" s="2" t="s">
        <v>88</v>
      </c>
      <c r="G92" s="2" t="s">
        <v>39</v>
      </c>
      <c r="H92" s="44">
        <v>295000000</v>
      </c>
      <c r="I92" s="44">
        <f t="shared" si="4"/>
        <v>295000000</v>
      </c>
      <c r="J92" s="2" t="s">
        <v>216</v>
      </c>
      <c r="K92" s="2" t="s">
        <v>33</v>
      </c>
      <c r="L92" s="40" t="s">
        <v>458</v>
      </c>
    </row>
    <row r="93" spans="2:12" s="41" customFormat="1" ht="61.5" customHeight="1">
      <c r="B93" s="38">
        <v>80101703</v>
      </c>
      <c r="C93" s="7" t="s">
        <v>209</v>
      </c>
      <c r="D93" s="1">
        <v>42419</v>
      </c>
      <c r="E93" s="9" t="s">
        <v>218</v>
      </c>
      <c r="F93" s="2" t="s">
        <v>88</v>
      </c>
      <c r="G93" s="2" t="s">
        <v>39</v>
      </c>
      <c r="H93" s="44">
        <v>220000000</v>
      </c>
      <c r="I93" s="44">
        <f aca="true" t="shared" si="5" ref="I93:I102">H93</f>
        <v>220000000</v>
      </c>
      <c r="J93" s="2" t="s">
        <v>216</v>
      </c>
      <c r="K93" s="2" t="s">
        <v>33</v>
      </c>
      <c r="L93" s="40" t="s">
        <v>458</v>
      </c>
    </row>
    <row r="94" spans="2:12" s="41" customFormat="1" ht="61.5" customHeight="1">
      <c r="B94" s="38">
        <v>81111800</v>
      </c>
      <c r="C94" s="7" t="s">
        <v>420</v>
      </c>
      <c r="D94" s="1">
        <v>42430</v>
      </c>
      <c r="E94" s="9" t="s">
        <v>218</v>
      </c>
      <c r="F94" s="2" t="s">
        <v>88</v>
      </c>
      <c r="G94" s="2" t="s">
        <v>39</v>
      </c>
      <c r="H94" s="44">
        <v>73480890</v>
      </c>
      <c r="I94" s="44">
        <f t="shared" si="5"/>
        <v>73480890</v>
      </c>
      <c r="J94" s="2" t="s">
        <v>216</v>
      </c>
      <c r="K94" s="2" t="s">
        <v>33</v>
      </c>
      <c r="L94" s="40" t="s">
        <v>458</v>
      </c>
    </row>
    <row r="95" spans="2:12" s="41" customFormat="1" ht="61.5" customHeight="1">
      <c r="B95" s="38">
        <v>80101703</v>
      </c>
      <c r="C95" s="8" t="s">
        <v>210</v>
      </c>
      <c r="D95" s="1">
        <v>42447</v>
      </c>
      <c r="E95" s="9" t="s">
        <v>193</v>
      </c>
      <c r="F95" s="2" t="s">
        <v>88</v>
      </c>
      <c r="G95" s="2" t="s">
        <v>39</v>
      </c>
      <c r="H95" s="44">
        <v>5037300</v>
      </c>
      <c r="I95" s="44">
        <f t="shared" si="5"/>
        <v>5037300</v>
      </c>
      <c r="J95" s="2" t="s">
        <v>216</v>
      </c>
      <c r="K95" s="2" t="s">
        <v>33</v>
      </c>
      <c r="L95" s="40" t="s">
        <v>458</v>
      </c>
    </row>
    <row r="96" spans="2:12" s="41" customFormat="1" ht="61.5" customHeight="1">
      <c r="B96" s="38">
        <v>801117</v>
      </c>
      <c r="C96" s="15" t="s">
        <v>211</v>
      </c>
      <c r="D96" s="10">
        <v>42549</v>
      </c>
      <c r="E96" s="11" t="s">
        <v>219</v>
      </c>
      <c r="F96" s="12" t="s">
        <v>88</v>
      </c>
      <c r="G96" s="2" t="s">
        <v>39</v>
      </c>
      <c r="H96" s="44">
        <v>150000000</v>
      </c>
      <c r="I96" s="44">
        <f t="shared" si="5"/>
        <v>150000000</v>
      </c>
      <c r="J96" s="2" t="s">
        <v>216</v>
      </c>
      <c r="K96" s="2" t="s">
        <v>33</v>
      </c>
      <c r="L96" s="40" t="s">
        <v>458</v>
      </c>
    </row>
    <row r="97" spans="2:12" s="41" customFormat="1" ht="61.5" customHeight="1">
      <c r="B97" s="38">
        <v>801017</v>
      </c>
      <c r="C97" s="4" t="s">
        <v>212</v>
      </c>
      <c r="D97" s="1">
        <v>42583</v>
      </c>
      <c r="E97" s="9" t="s">
        <v>207</v>
      </c>
      <c r="F97" s="2" t="s">
        <v>88</v>
      </c>
      <c r="G97" s="2" t="s">
        <v>39</v>
      </c>
      <c r="H97" s="44">
        <v>35640000</v>
      </c>
      <c r="I97" s="44">
        <f t="shared" si="5"/>
        <v>35640000</v>
      </c>
      <c r="J97" s="2" t="s">
        <v>216</v>
      </c>
      <c r="K97" s="2" t="s">
        <v>33</v>
      </c>
      <c r="L97" s="40" t="s">
        <v>458</v>
      </c>
    </row>
    <row r="98" spans="2:12" s="41" customFormat="1" ht="61.5" customHeight="1">
      <c r="B98" s="38">
        <v>501925</v>
      </c>
      <c r="C98" s="7" t="s">
        <v>213</v>
      </c>
      <c r="D98" s="1">
        <v>42636</v>
      </c>
      <c r="E98" s="9" t="s">
        <v>219</v>
      </c>
      <c r="F98" s="2" t="s">
        <v>89</v>
      </c>
      <c r="G98" s="2" t="s">
        <v>220</v>
      </c>
      <c r="H98" s="44">
        <v>1971000</v>
      </c>
      <c r="I98" s="44">
        <f t="shared" si="5"/>
        <v>1971000</v>
      </c>
      <c r="J98" s="2" t="s">
        <v>216</v>
      </c>
      <c r="K98" s="2" t="s">
        <v>33</v>
      </c>
      <c r="L98" s="40" t="s">
        <v>458</v>
      </c>
    </row>
    <row r="99" spans="2:12" s="41" customFormat="1" ht="61.5" customHeight="1">
      <c r="B99" s="38">
        <v>801016</v>
      </c>
      <c r="C99" s="4" t="s">
        <v>214</v>
      </c>
      <c r="D99" s="1">
        <v>42640</v>
      </c>
      <c r="E99" s="9" t="s">
        <v>219</v>
      </c>
      <c r="F99" s="2" t="s">
        <v>88</v>
      </c>
      <c r="G99" s="2" t="s">
        <v>220</v>
      </c>
      <c r="H99" s="44">
        <v>42000000</v>
      </c>
      <c r="I99" s="44">
        <f t="shared" si="5"/>
        <v>42000000</v>
      </c>
      <c r="J99" s="2" t="s">
        <v>216</v>
      </c>
      <c r="K99" s="2" t="s">
        <v>33</v>
      </c>
      <c r="L99" s="40" t="s">
        <v>458</v>
      </c>
    </row>
    <row r="100" spans="2:12" s="41" customFormat="1" ht="61.5" customHeight="1">
      <c r="B100" s="38">
        <v>861017</v>
      </c>
      <c r="C100" s="4" t="s">
        <v>419</v>
      </c>
      <c r="D100" s="1">
        <v>42653</v>
      </c>
      <c r="E100" s="9" t="s">
        <v>92</v>
      </c>
      <c r="F100" s="2" t="s">
        <v>38</v>
      </c>
      <c r="G100" s="2" t="s">
        <v>220</v>
      </c>
      <c r="H100" s="44">
        <v>11913200000</v>
      </c>
      <c r="I100" s="44">
        <f t="shared" si="5"/>
        <v>11913200000</v>
      </c>
      <c r="J100" s="2" t="s">
        <v>216</v>
      </c>
      <c r="K100" s="2" t="s">
        <v>33</v>
      </c>
      <c r="L100" s="40" t="s">
        <v>458</v>
      </c>
    </row>
    <row r="101" spans="2:12" s="41" customFormat="1" ht="61.5" customHeight="1">
      <c r="B101" s="38">
        <v>432315</v>
      </c>
      <c r="C101" s="4" t="s">
        <v>418</v>
      </c>
      <c r="D101" s="1">
        <v>42656</v>
      </c>
      <c r="E101" s="9" t="s">
        <v>417</v>
      </c>
      <c r="F101" s="2" t="s">
        <v>88</v>
      </c>
      <c r="G101" s="2" t="s">
        <v>220</v>
      </c>
      <c r="H101" s="44">
        <v>17682566</v>
      </c>
      <c r="I101" s="44">
        <f t="shared" si="5"/>
        <v>17682566</v>
      </c>
      <c r="J101" s="2" t="s">
        <v>216</v>
      </c>
      <c r="K101" s="2" t="s">
        <v>33</v>
      </c>
      <c r="L101" s="40" t="s">
        <v>458</v>
      </c>
    </row>
    <row r="102" spans="2:12" s="41" customFormat="1" ht="61.5" customHeight="1">
      <c r="B102" s="38">
        <v>801015</v>
      </c>
      <c r="C102" s="4" t="s">
        <v>416</v>
      </c>
      <c r="D102" s="1">
        <v>42671</v>
      </c>
      <c r="E102" s="9" t="s">
        <v>417</v>
      </c>
      <c r="F102" s="2" t="s">
        <v>88</v>
      </c>
      <c r="G102" s="2" t="s">
        <v>39</v>
      </c>
      <c r="H102" s="44">
        <v>52506898</v>
      </c>
      <c r="I102" s="44">
        <f t="shared" si="5"/>
        <v>52506898</v>
      </c>
      <c r="J102" s="2" t="s">
        <v>216</v>
      </c>
      <c r="K102" s="2" t="s">
        <v>33</v>
      </c>
      <c r="L102" s="40" t="s">
        <v>458</v>
      </c>
    </row>
    <row r="103" spans="2:12" s="41" customFormat="1" ht="61.5" customHeight="1">
      <c r="B103" s="38">
        <v>561017</v>
      </c>
      <c r="C103" s="4" t="s">
        <v>215</v>
      </c>
      <c r="D103" s="47">
        <v>42670</v>
      </c>
      <c r="E103" s="2" t="s">
        <v>219</v>
      </c>
      <c r="F103" s="2" t="s">
        <v>89</v>
      </c>
      <c r="G103" s="2" t="s">
        <v>221</v>
      </c>
      <c r="H103" s="44">
        <v>18159454</v>
      </c>
      <c r="I103" s="44">
        <f>H103</f>
        <v>18159454</v>
      </c>
      <c r="J103" s="2" t="s">
        <v>216</v>
      </c>
      <c r="K103" s="2" t="s">
        <v>33</v>
      </c>
      <c r="L103" s="40" t="s">
        <v>458</v>
      </c>
    </row>
    <row r="104" spans="2:12" s="41" customFormat="1" ht="61.5" customHeight="1">
      <c r="B104" s="38">
        <v>432215</v>
      </c>
      <c r="C104" s="4" t="s">
        <v>415</v>
      </c>
      <c r="D104" s="47">
        <v>42656</v>
      </c>
      <c r="E104" s="2" t="s">
        <v>447</v>
      </c>
      <c r="F104" s="2" t="s">
        <v>89</v>
      </c>
      <c r="G104" s="2" t="s">
        <v>39</v>
      </c>
      <c r="H104" s="44">
        <v>22249980</v>
      </c>
      <c r="I104" s="44">
        <v>22249980</v>
      </c>
      <c r="J104" s="2" t="s">
        <v>216</v>
      </c>
      <c r="K104" s="2" t="s">
        <v>33</v>
      </c>
      <c r="L104" s="40" t="s">
        <v>458</v>
      </c>
    </row>
    <row r="105" spans="2:12" s="41" customFormat="1" ht="61.5" customHeight="1">
      <c r="B105" s="38">
        <v>721214</v>
      </c>
      <c r="C105" s="4" t="s">
        <v>75</v>
      </c>
      <c r="D105" s="47">
        <v>42287</v>
      </c>
      <c r="E105" s="2" t="s">
        <v>76</v>
      </c>
      <c r="F105" s="2" t="s">
        <v>158</v>
      </c>
      <c r="G105" s="2" t="s">
        <v>237</v>
      </c>
      <c r="H105" s="44">
        <v>21084622326</v>
      </c>
      <c r="I105" s="44">
        <v>7381501733</v>
      </c>
      <c r="J105" s="2" t="s">
        <v>77</v>
      </c>
      <c r="K105" s="2" t="s">
        <v>238</v>
      </c>
      <c r="L105" s="40" t="s">
        <v>459</v>
      </c>
    </row>
    <row r="106" spans="2:12" s="41" customFormat="1" ht="61.5" customHeight="1">
      <c r="B106" s="38">
        <v>811015</v>
      </c>
      <c r="C106" s="4" t="s">
        <v>235</v>
      </c>
      <c r="D106" s="47">
        <v>42401</v>
      </c>
      <c r="E106" s="2" t="s">
        <v>139</v>
      </c>
      <c r="F106" s="12" t="s">
        <v>88</v>
      </c>
      <c r="G106" s="2" t="s">
        <v>41</v>
      </c>
      <c r="H106" s="44">
        <v>36249600</v>
      </c>
      <c r="I106" s="44">
        <f aca="true" t="shared" si="6" ref="I106:I123">H106</f>
        <v>36249600</v>
      </c>
      <c r="J106" s="2" t="s">
        <v>44</v>
      </c>
      <c r="K106" s="2" t="s">
        <v>33</v>
      </c>
      <c r="L106" s="40" t="s">
        <v>459</v>
      </c>
    </row>
    <row r="107" spans="2:12" s="41" customFormat="1" ht="61.5" customHeight="1">
      <c r="B107" s="38" t="s">
        <v>245</v>
      </c>
      <c r="C107" s="4" t="s">
        <v>73</v>
      </c>
      <c r="D107" s="47">
        <v>42347</v>
      </c>
      <c r="E107" s="2" t="s">
        <v>140</v>
      </c>
      <c r="F107" s="2" t="s">
        <v>158</v>
      </c>
      <c r="G107" s="2" t="s">
        <v>237</v>
      </c>
      <c r="H107" s="44">
        <v>6356591736</v>
      </c>
      <c r="I107" s="44">
        <f t="shared" si="6"/>
        <v>6356591736</v>
      </c>
      <c r="J107" s="2" t="s">
        <v>44</v>
      </c>
      <c r="K107" s="2" t="s">
        <v>33</v>
      </c>
      <c r="L107" s="40" t="s">
        <v>459</v>
      </c>
    </row>
    <row r="108" spans="2:12" s="41" customFormat="1" ht="61.5" customHeight="1">
      <c r="B108" s="38">
        <v>721015</v>
      </c>
      <c r="C108" s="4" t="s">
        <v>222</v>
      </c>
      <c r="D108" s="1">
        <v>42425</v>
      </c>
      <c r="E108" s="2" t="s">
        <v>239</v>
      </c>
      <c r="F108" s="2" t="s">
        <v>88</v>
      </c>
      <c r="G108" s="2" t="s">
        <v>66</v>
      </c>
      <c r="H108" s="44">
        <v>9563543</v>
      </c>
      <c r="I108" s="44">
        <f t="shared" si="6"/>
        <v>9563543</v>
      </c>
      <c r="J108" s="2" t="s">
        <v>44</v>
      </c>
      <c r="K108" s="2" t="s">
        <v>33</v>
      </c>
      <c r="L108" s="40" t="s">
        <v>459</v>
      </c>
    </row>
    <row r="109" spans="2:12" s="41" customFormat="1" ht="61.5" customHeight="1">
      <c r="B109" s="38">
        <v>721015</v>
      </c>
      <c r="C109" s="4" t="s">
        <v>223</v>
      </c>
      <c r="D109" s="1">
        <v>42425</v>
      </c>
      <c r="E109" s="2" t="s">
        <v>239</v>
      </c>
      <c r="F109" s="2" t="s">
        <v>88</v>
      </c>
      <c r="G109" s="2" t="s">
        <v>66</v>
      </c>
      <c r="H109" s="44">
        <v>54511498</v>
      </c>
      <c r="I109" s="44">
        <f t="shared" si="6"/>
        <v>54511498</v>
      </c>
      <c r="J109" s="2" t="s">
        <v>44</v>
      </c>
      <c r="K109" s="2" t="s">
        <v>33</v>
      </c>
      <c r="L109" s="40" t="s">
        <v>459</v>
      </c>
    </row>
    <row r="110" spans="2:12" s="41" customFormat="1" ht="61.5" customHeight="1">
      <c r="B110" s="38">
        <v>721015</v>
      </c>
      <c r="C110" s="4" t="s">
        <v>224</v>
      </c>
      <c r="D110" s="1">
        <v>42496</v>
      </c>
      <c r="E110" s="2" t="s">
        <v>240</v>
      </c>
      <c r="F110" s="2" t="s">
        <v>88</v>
      </c>
      <c r="G110" s="2" t="s">
        <v>66</v>
      </c>
      <c r="H110" s="44">
        <v>30927920</v>
      </c>
      <c r="I110" s="44">
        <f t="shared" si="6"/>
        <v>30927920</v>
      </c>
      <c r="J110" s="2" t="s">
        <v>44</v>
      </c>
      <c r="K110" s="2" t="s">
        <v>33</v>
      </c>
      <c r="L110" s="40" t="s">
        <v>459</v>
      </c>
    </row>
    <row r="111" spans="2:12" s="41" customFormat="1" ht="61.5" customHeight="1">
      <c r="B111" s="38">
        <v>801317</v>
      </c>
      <c r="C111" s="4" t="s">
        <v>225</v>
      </c>
      <c r="D111" s="1">
        <v>42522</v>
      </c>
      <c r="E111" s="2" t="s">
        <v>150</v>
      </c>
      <c r="F111" s="2" t="s">
        <v>88</v>
      </c>
      <c r="G111" s="2" t="s">
        <v>66</v>
      </c>
      <c r="H111" s="44">
        <v>3710866062</v>
      </c>
      <c r="I111" s="44">
        <f t="shared" si="6"/>
        <v>3710866062</v>
      </c>
      <c r="J111" s="2" t="s">
        <v>44</v>
      </c>
      <c r="K111" s="2" t="s">
        <v>33</v>
      </c>
      <c r="L111" s="40" t="s">
        <v>459</v>
      </c>
    </row>
    <row r="112" spans="2:12" s="41" customFormat="1" ht="61.5" customHeight="1">
      <c r="B112" s="38">
        <v>811015</v>
      </c>
      <c r="C112" s="4" t="s">
        <v>226</v>
      </c>
      <c r="D112" s="1">
        <v>42522</v>
      </c>
      <c r="E112" s="2" t="s">
        <v>150</v>
      </c>
      <c r="F112" s="2" t="s">
        <v>236</v>
      </c>
      <c r="G112" s="2" t="s">
        <v>66</v>
      </c>
      <c r="H112" s="44">
        <v>271875000</v>
      </c>
      <c r="I112" s="44">
        <f t="shared" si="6"/>
        <v>271875000</v>
      </c>
      <c r="J112" s="2" t="s">
        <v>44</v>
      </c>
      <c r="K112" s="2" t="s">
        <v>33</v>
      </c>
      <c r="L112" s="40" t="s">
        <v>459</v>
      </c>
    </row>
    <row r="113" spans="2:12" s="41" customFormat="1" ht="61.5" customHeight="1">
      <c r="B113" s="38">
        <v>811015</v>
      </c>
      <c r="C113" s="4" t="s">
        <v>227</v>
      </c>
      <c r="D113" s="1">
        <v>42599</v>
      </c>
      <c r="E113" s="2" t="s">
        <v>241</v>
      </c>
      <c r="F113" s="2" t="s">
        <v>88</v>
      </c>
      <c r="G113" s="2" t="s">
        <v>41</v>
      </c>
      <c r="H113" s="44">
        <v>14745600</v>
      </c>
      <c r="I113" s="44">
        <f t="shared" si="6"/>
        <v>14745600</v>
      </c>
      <c r="J113" s="2" t="s">
        <v>44</v>
      </c>
      <c r="K113" s="2" t="s">
        <v>33</v>
      </c>
      <c r="L113" s="40" t="s">
        <v>459</v>
      </c>
    </row>
    <row r="114" spans="2:12" s="41" customFormat="1" ht="61.5" customHeight="1">
      <c r="B114" s="38">
        <v>831015</v>
      </c>
      <c r="C114" s="4" t="s">
        <v>228</v>
      </c>
      <c r="D114" s="1">
        <v>42600</v>
      </c>
      <c r="E114" s="2" t="s">
        <v>244</v>
      </c>
      <c r="F114" s="2" t="s">
        <v>88</v>
      </c>
      <c r="G114" s="2" t="s">
        <v>41</v>
      </c>
      <c r="H114" s="44">
        <v>27187200</v>
      </c>
      <c r="I114" s="44">
        <f t="shared" si="6"/>
        <v>27187200</v>
      </c>
      <c r="J114" s="2" t="s">
        <v>44</v>
      </c>
      <c r="K114" s="2" t="s">
        <v>33</v>
      </c>
      <c r="L114" s="40" t="s">
        <v>459</v>
      </c>
    </row>
    <row r="115" spans="2:12" s="41" customFormat="1" ht="61.5" customHeight="1">
      <c r="B115" s="38">
        <v>811015</v>
      </c>
      <c r="C115" s="7" t="s">
        <v>78</v>
      </c>
      <c r="D115" s="47">
        <v>42488</v>
      </c>
      <c r="E115" s="2" t="s">
        <v>156</v>
      </c>
      <c r="F115" s="2" t="s">
        <v>236</v>
      </c>
      <c r="G115" s="2" t="s">
        <v>66</v>
      </c>
      <c r="H115" s="44">
        <v>173429280</v>
      </c>
      <c r="I115" s="44">
        <f t="shared" si="6"/>
        <v>173429280</v>
      </c>
      <c r="J115" s="2" t="s">
        <v>44</v>
      </c>
      <c r="K115" s="2" t="s">
        <v>33</v>
      </c>
      <c r="L115" s="40" t="s">
        <v>459</v>
      </c>
    </row>
    <row r="116" spans="2:12" s="41" customFormat="1" ht="61.5" customHeight="1">
      <c r="B116" s="38">
        <v>721410</v>
      </c>
      <c r="C116" s="15" t="s">
        <v>229</v>
      </c>
      <c r="D116" s="47">
        <v>42566</v>
      </c>
      <c r="E116" s="2" t="s">
        <v>156</v>
      </c>
      <c r="F116" s="12" t="s">
        <v>158</v>
      </c>
      <c r="G116" s="2" t="s">
        <v>66</v>
      </c>
      <c r="H116" s="44">
        <v>3150119352</v>
      </c>
      <c r="I116" s="44">
        <f t="shared" si="6"/>
        <v>3150119352</v>
      </c>
      <c r="J116" s="2" t="s">
        <v>44</v>
      </c>
      <c r="K116" s="2" t="s">
        <v>33</v>
      </c>
      <c r="L116" s="40" t="s">
        <v>459</v>
      </c>
    </row>
    <row r="117" spans="2:12" s="41" customFormat="1" ht="61.5" customHeight="1">
      <c r="B117" s="38">
        <v>391116</v>
      </c>
      <c r="C117" s="7" t="s">
        <v>230</v>
      </c>
      <c r="D117" s="47">
        <v>42566</v>
      </c>
      <c r="E117" s="2" t="s">
        <v>156</v>
      </c>
      <c r="F117" s="12" t="s">
        <v>158</v>
      </c>
      <c r="G117" s="2" t="s">
        <v>66</v>
      </c>
      <c r="H117" s="44">
        <v>1916053300</v>
      </c>
      <c r="I117" s="44">
        <f t="shared" si="6"/>
        <v>1916053300</v>
      </c>
      <c r="J117" s="2" t="s">
        <v>44</v>
      </c>
      <c r="K117" s="2" t="s">
        <v>33</v>
      </c>
      <c r="L117" s="40" t="s">
        <v>459</v>
      </c>
    </row>
    <row r="118" spans="2:12" s="41" customFormat="1" ht="61.5" customHeight="1">
      <c r="B118" s="38">
        <v>811015</v>
      </c>
      <c r="C118" s="7" t="s">
        <v>231</v>
      </c>
      <c r="D118" s="47">
        <v>42488</v>
      </c>
      <c r="E118" s="2" t="s">
        <v>156</v>
      </c>
      <c r="F118" s="2" t="s">
        <v>236</v>
      </c>
      <c r="G118" s="2" t="s">
        <v>66</v>
      </c>
      <c r="H118" s="44">
        <v>348000000</v>
      </c>
      <c r="I118" s="44">
        <f t="shared" si="6"/>
        <v>348000000</v>
      </c>
      <c r="J118" s="2" t="s">
        <v>44</v>
      </c>
      <c r="K118" s="2" t="s">
        <v>33</v>
      </c>
      <c r="L118" s="40" t="s">
        <v>459</v>
      </c>
    </row>
    <row r="119" spans="2:12" s="41" customFormat="1" ht="61.5" customHeight="1">
      <c r="B119" s="38">
        <v>811015</v>
      </c>
      <c r="C119" s="15" t="s">
        <v>232</v>
      </c>
      <c r="D119" s="10">
        <v>42622</v>
      </c>
      <c r="E119" s="2" t="s">
        <v>242</v>
      </c>
      <c r="F119" s="2" t="s">
        <v>88</v>
      </c>
      <c r="G119" s="2" t="s">
        <v>66</v>
      </c>
      <c r="H119" s="44">
        <v>400000000</v>
      </c>
      <c r="I119" s="44">
        <f t="shared" si="6"/>
        <v>400000000</v>
      </c>
      <c r="J119" s="2" t="s">
        <v>44</v>
      </c>
      <c r="K119" s="2" t="s">
        <v>33</v>
      </c>
      <c r="L119" s="40" t="s">
        <v>459</v>
      </c>
    </row>
    <row r="120" spans="2:12" s="41" customFormat="1" ht="61.5" customHeight="1">
      <c r="B120" s="38">
        <v>811015</v>
      </c>
      <c r="C120" s="4" t="s">
        <v>233</v>
      </c>
      <c r="D120" s="1">
        <v>42629</v>
      </c>
      <c r="E120" s="2" t="s">
        <v>243</v>
      </c>
      <c r="F120" s="2" t="s">
        <v>88</v>
      </c>
      <c r="G120" s="2" t="s">
        <v>41</v>
      </c>
      <c r="H120" s="44">
        <v>684110109</v>
      </c>
      <c r="I120" s="44">
        <f t="shared" si="6"/>
        <v>684110109</v>
      </c>
      <c r="J120" s="2" t="s">
        <v>44</v>
      </c>
      <c r="K120" s="2" t="s">
        <v>33</v>
      </c>
      <c r="L120" s="40" t="s">
        <v>459</v>
      </c>
    </row>
    <row r="121" spans="2:12" s="41" customFormat="1" ht="61.5" customHeight="1">
      <c r="B121" s="38">
        <v>721512</v>
      </c>
      <c r="C121" s="4" t="s">
        <v>234</v>
      </c>
      <c r="D121" s="47">
        <v>42611</v>
      </c>
      <c r="E121" s="2" t="s">
        <v>191</v>
      </c>
      <c r="F121" s="2" t="s">
        <v>53</v>
      </c>
      <c r="G121" s="2" t="s">
        <v>66</v>
      </c>
      <c r="H121" s="44">
        <v>230195063</v>
      </c>
      <c r="I121" s="44">
        <f t="shared" si="6"/>
        <v>230195063</v>
      </c>
      <c r="J121" s="2" t="s">
        <v>44</v>
      </c>
      <c r="K121" s="2" t="s">
        <v>33</v>
      </c>
      <c r="L121" s="40" t="s">
        <v>459</v>
      </c>
    </row>
    <row r="122" spans="2:12" s="41" customFormat="1" ht="61.5" customHeight="1">
      <c r="B122" s="38">
        <v>721015</v>
      </c>
      <c r="C122" s="4" t="s">
        <v>421</v>
      </c>
      <c r="D122" s="47">
        <v>42613</v>
      </c>
      <c r="E122" s="2" t="s">
        <v>423</v>
      </c>
      <c r="F122" s="2" t="s">
        <v>74</v>
      </c>
      <c r="G122" s="2" t="s">
        <v>41</v>
      </c>
      <c r="H122" s="44">
        <v>1822045575</v>
      </c>
      <c r="I122" s="44">
        <f t="shared" si="6"/>
        <v>1822045575</v>
      </c>
      <c r="J122" s="2" t="s">
        <v>44</v>
      </c>
      <c r="K122" s="2" t="s">
        <v>33</v>
      </c>
      <c r="L122" s="40" t="s">
        <v>459</v>
      </c>
    </row>
    <row r="123" spans="2:12" s="41" customFormat="1" ht="61.5" customHeight="1">
      <c r="B123" s="38">
        <v>931417</v>
      </c>
      <c r="C123" s="4" t="s">
        <v>422</v>
      </c>
      <c r="D123" s="47">
        <v>42698</v>
      </c>
      <c r="E123" s="2" t="s">
        <v>142</v>
      </c>
      <c r="F123" s="2" t="s">
        <v>424</v>
      </c>
      <c r="G123" s="2" t="s">
        <v>66</v>
      </c>
      <c r="H123" s="44">
        <v>23000000</v>
      </c>
      <c r="I123" s="44">
        <f t="shared" si="6"/>
        <v>23000000</v>
      </c>
      <c r="J123" s="2" t="s">
        <v>44</v>
      </c>
      <c r="K123" s="2" t="s">
        <v>33</v>
      </c>
      <c r="L123" s="40" t="s">
        <v>459</v>
      </c>
    </row>
    <row r="124" spans="2:12" s="41" customFormat="1" ht="108">
      <c r="B124" s="38" t="s">
        <v>94</v>
      </c>
      <c r="C124" s="7" t="s">
        <v>63</v>
      </c>
      <c r="D124" s="47">
        <v>42398</v>
      </c>
      <c r="E124" s="2" t="s">
        <v>64</v>
      </c>
      <c r="F124" s="2" t="s">
        <v>65</v>
      </c>
      <c r="G124" s="2" t="s">
        <v>66</v>
      </c>
      <c r="H124" s="44">
        <v>330932050</v>
      </c>
      <c r="I124" s="44">
        <v>330932050</v>
      </c>
      <c r="J124" s="2" t="s">
        <v>44</v>
      </c>
      <c r="K124" s="2" t="s">
        <v>33</v>
      </c>
      <c r="L124" s="40" t="s">
        <v>459</v>
      </c>
    </row>
    <row r="125" spans="2:12" s="41" customFormat="1" ht="72">
      <c r="B125" s="38">
        <v>811017</v>
      </c>
      <c r="C125" s="7" t="s">
        <v>67</v>
      </c>
      <c r="D125" s="47">
        <v>42398</v>
      </c>
      <c r="E125" s="2" t="s">
        <v>68</v>
      </c>
      <c r="F125" s="2" t="s">
        <v>65</v>
      </c>
      <c r="G125" s="2" t="s">
        <v>66</v>
      </c>
      <c r="H125" s="44">
        <v>86255697</v>
      </c>
      <c r="I125" s="44">
        <v>86255697</v>
      </c>
      <c r="J125" s="2" t="s">
        <v>44</v>
      </c>
      <c r="K125" s="2" t="s">
        <v>33</v>
      </c>
      <c r="L125" s="40" t="s">
        <v>459</v>
      </c>
    </row>
    <row r="126" spans="2:12" s="41" customFormat="1" ht="60">
      <c r="B126" s="38">
        <v>811015</v>
      </c>
      <c r="C126" s="7" t="s">
        <v>69</v>
      </c>
      <c r="D126" s="47">
        <v>42398</v>
      </c>
      <c r="E126" s="2" t="s">
        <v>70</v>
      </c>
      <c r="F126" s="2" t="s">
        <v>65</v>
      </c>
      <c r="G126" s="2" t="s">
        <v>66</v>
      </c>
      <c r="H126" s="44">
        <v>114933018</v>
      </c>
      <c r="I126" s="44">
        <v>114933018</v>
      </c>
      <c r="J126" s="2" t="s">
        <v>44</v>
      </c>
      <c r="K126" s="2" t="s">
        <v>33</v>
      </c>
      <c r="L126" s="40" t="s">
        <v>459</v>
      </c>
    </row>
    <row r="127" spans="2:12" s="41" customFormat="1" ht="48">
      <c r="B127" s="38">
        <v>811015</v>
      </c>
      <c r="C127" s="7" t="s">
        <v>71</v>
      </c>
      <c r="D127" s="47">
        <v>42398</v>
      </c>
      <c r="E127" s="2" t="s">
        <v>72</v>
      </c>
      <c r="F127" s="2" t="s">
        <v>65</v>
      </c>
      <c r="G127" s="2" t="s">
        <v>66</v>
      </c>
      <c r="H127" s="44">
        <v>644226687.312</v>
      </c>
      <c r="I127" s="44">
        <v>644226687.312</v>
      </c>
      <c r="J127" s="2" t="s">
        <v>44</v>
      </c>
      <c r="K127" s="2" t="s">
        <v>33</v>
      </c>
      <c r="L127" s="40" t="s">
        <v>459</v>
      </c>
    </row>
    <row r="128" spans="2:12" s="41" customFormat="1" ht="55.5" customHeight="1">
      <c r="B128" s="38">
        <v>80131500</v>
      </c>
      <c r="C128" s="7" t="s">
        <v>79</v>
      </c>
      <c r="D128" s="1">
        <v>42401</v>
      </c>
      <c r="E128" s="2" t="s">
        <v>37</v>
      </c>
      <c r="F128" s="2" t="s">
        <v>38</v>
      </c>
      <c r="G128" s="2" t="s">
        <v>39</v>
      </c>
      <c r="H128" s="44">
        <v>158895000</v>
      </c>
      <c r="I128" s="44">
        <f>H128</f>
        <v>158895000</v>
      </c>
      <c r="J128" s="2" t="s">
        <v>44</v>
      </c>
      <c r="K128" s="2" t="s">
        <v>45</v>
      </c>
      <c r="L128" s="40" t="s">
        <v>460</v>
      </c>
    </row>
    <row r="129" spans="1:12" s="41" customFormat="1" ht="55.5" customHeight="1">
      <c r="A129" s="38"/>
      <c r="B129" s="48">
        <v>80111600</v>
      </c>
      <c r="C129" s="4" t="s">
        <v>246</v>
      </c>
      <c r="D129" s="1">
        <v>42408</v>
      </c>
      <c r="E129" s="2" t="s">
        <v>247</v>
      </c>
      <c r="F129" s="2" t="s">
        <v>91</v>
      </c>
      <c r="G129" s="2" t="s">
        <v>39</v>
      </c>
      <c r="H129" s="44">
        <v>300000000</v>
      </c>
      <c r="I129" s="44">
        <f>H129</f>
        <v>300000000</v>
      </c>
      <c r="J129" s="2" t="s">
        <v>44</v>
      </c>
      <c r="K129" s="2" t="s">
        <v>45</v>
      </c>
      <c r="L129" s="40" t="s">
        <v>460</v>
      </c>
    </row>
    <row r="130" spans="2:12" s="41" customFormat="1" ht="55.5" customHeight="1">
      <c r="B130" s="38">
        <v>80131500</v>
      </c>
      <c r="C130" s="8" t="s">
        <v>248</v>
      </c>
      <c r="D130" s="1">
        <v>42408</v>
      </c>
      <c r="E130" s="2" t="s">
        <v>247</v>
      </c>
      <c r="F130" s="2" t="s">
        <v>38</v>
      </c>
      <c r="G130" s="2" t="s">
        <v>39</v>
      </c>
      <c r="H130" s="44">
        <v>95700000</v>
      </c>
      <c r="I130" s="44">
        <f>H130</f>
        <v>95700000</v>
      </c>
      <c r="J130" s="2" t="s">
        <v>44</v>
      </c>
      <c r="K130" s="2" t="s">
        <v>45</v>
      </c>
      <c r="L130" s="40" t="s">
        <v>460</v>
      </c>
    </row>
    <row r="131" spans="2:12" s="41" customFormat="1" ht="55.5" customHeight="1">
      <c r="B131" s="38" t="s">
        <v>96</v>
      </c>
      <c r="C131" s="7" t="s">
        <v>249</v>
      </c>
      <c r="D131" s="49" t="s">
        <v>250</v>
      </c>
      <c r="E131" s="2" t="s">
        <v>400</v>
      </c>
      <c r="F131" s="2" t="s">
        <v>80</v>
      </c>
      <c r="G131" s="2" t="s">
        <v>251</v>
      </c>
      <c r="H131" s="44">
        <f>2996895520+1497173284</f>
        <v>4494068804</v>
      </c>
      <c r="I131" s="44">
        <f aca="true" t="shared" si="7" ref="I131:I145">H131</f>
        <v>4494068804</v>
      </c>
      <c r="J131" s="2" t="s">
        <v>44</v>
      </c>
      <c r="K131" s="2" t="s">
        <v>45</v>
      </c>
      <c r="L131" s="40" t="s">
        <v>460</v>
      </c>
    </row>
    <row r="132" spans="2:12" s="41" customFormat="1" ht="55.5" customHeight="1">
      <c r="B132" s="38" t="s">
        <v>95</v>
      </c>
      <c r="C132" s="7" t="s">
        <v>425</v>
      </c>
      <c r="D132" s="1">
        <v>42417</v>
      </c>
      <c r="E132" s="2" t="s">
        <v>252</v>
      </c>
      <c r="F132" s="2" t="s">
        <v>38</v>
      </c>
      <c r="G132" s="2" t="s">
        <v>39</v>
      </c>
      <c r="H132" s="44">
        <v>1355000000</v>
      </c>
      <c r="I132" s="39">
        <f t="shared" si="7"/>
        <v>1355000000</v>
      </c>
      <c r="J132" s="2" t="s">
        <v>44</v>
      </c>
      <c r="K132" s="2" t="s">
        <v>45</v>
      </c>
      <c r="L132" s="40" t="s">
        <v>460</v>
      </c>
    </row>
    <row r="133" spans="2:12" s="41" customFormat="1" ht="55.5" customHeight="1">
      <c r="B133" s="38">
        <v>921015</v>
      </c>
      <c r="C133" s="7" t="s">
        <v>253</v>
      </c>
      <c r="D133" s="1">
        <v>42415</v>
      </c>
      <c r="E133" s="2" t="s">
        <v>140</v>
      </c>
      <c r="F133" s="2" t="s">
        <v>38</v>
      </c>
      <c r="G133" s="2" t="s">
        <v>39</v>
      </c>
      <c r="H133" s="44">
        <v>204627677</v>
      </c>
      <c r="I133" s="39">
        <f>H133</f>
        <v>204627677</v>
      </c>
      <c r="J133" s="2" t="s">
        <v>44</v>
      </c>
      <c r="K133" s="2" t="s">
        <v>45</v>
      </c>
      <c r="L133" s="40" t="s">
        <v>460</v>
      </c>
    </row>
    <row r="134" spans="2:12" s="41" customFormat="1" ht="60">
      <c r="B134" s="38">
        <v>81141601</v>
      </c>
      <c r="C134" s="7" t="s">
        <v>81</v>
      </c>
      <c r="D134" s="10">
        <v>42401</v>
      </c>
      <c r="E134" s="2" t="s">
        <v>37</v>
      </c>
      <c r="F134" s="2" t="s">
        <v>38</v>
      </c>
      <c r="G134" s="2" t="s">
        <v>39</v>
      </c>
      <c r="H134" s="44">
        <v>1024752729</v>
      </c>
      <c r="I134" s="39">
        <f t="shared" si="7"/>
        <v>1024752729</v>
      </c>
      <c r="J134" s="2" t="s">
        <v>44</v>
      </c>
      <c r="K134" s="2" t="s">
        <v>45</v>
      </c>
      <c r="L134" s="40" t="s">
        <v>460</v>
      </c>
    </row>
    <row r="135" spans="2:12" s="41" customFormat="1" ht="48">
      <c r="B135" s="38">
        <v>831217</v>
      </c>
      <c r="C135" s="4" t="s">
        <v>254</v>
      </c>
      <c r="D135" s="1">
        <v>42426</v>
      </c>
      <c r="E135" s="2" t="s">
        <v>148</v>
      </c>
      <c r="F135" s="2" t="s">
        <v>38</v>
      </c>
      <c r="G135" s="2" t="s">
        <v>39</v>
      </c>
      <c r="H135" s="44">
        <v>41088000</v>
      </c>
      <c r="I135" s="44">
        <f t="shared" si="7"/>
        <v>41088000</v>
      </c>
      <c r="J135" s="2" t="s">
        <v>44</v>
      </c>
      <c r="K135" s="2" t="s">
        <v>45</v>
      </c>
      <c r="L135" s="40" t="s">
        <v>460</v>
      </c>
    </row>
    <row r="136" spans="2:12" s="41" customFormat="1" ht="55.5" customHeight="1">
      <c r="B136" s="38">
        <v>931420</v>
      </c>
      <c r="C136" s="4" t="s">
        <v>255</v>
      </c>
      <c r="D136" s="1">
        <v>42431</v>
      </c>
      <c r="E136" s="2" t="s">
        <v>257</v>
      </c>
      <c r="F136" s="2" t="s">
        <v>38</v>
      </c>
      <c r="G136" s="2" t="s">
        <v>39</v>
      </c>
      <c r="H136" s="44">
        <v>375364000</v>
      </c>
      <c r="I136" s="44">
        <f t="shared" si="7"/>
        <v>375364000</v>
      </c>
      <c r="J136" s="2" t="s">
        <v>44</v>
      </c>
      <c r="K136" s="2" t="s">
        <v>45</v>
      </c>
      <c r="L136" s="40" t="s">
        <v>460</v>
      </c>
    </row>
    <row r="137" spans="2:14" s="41" customFormat="1" ht="75" customHeight="1">
      <c r="B137" s="38">
        <v>801215</v>
      </c>
      <c r="C137" s="7" t="s">
        <v>256</v>
      </c>
      <c r="D137" s="1">
        <v>42436</v>
      </c>
      <c r="E137" s="2" t="s">
        <v>217</v>
      </c>
      <c r="F137" s="2" t="s">
        <v>38</v>
      </c>
      <c r="G137" s="2" t="s">
        <v>39</v>
      </c>
      <c r="H137" s="44">
        <v>25251840</v>
      </c>
      <c r="I137" s="44">
        <f t="shared" si="7"/>
        <v>25251840</v>
      </c>
      <c r="J137" s="2" t="s">
        <v>44</v>
      </c>
      <c r="K137" s="50" t="s">
        <v>45</v>
      </c>
      <c r="L137" s="40" t="s">
        <v>460</v>
      </c>
      <c r="M137" s="51"/>
      <c r="N137" s="51"/>
    </row>
    <row r="138" spans="2:12" s="41" customFormat="1" ht="55.5" customHeight="1">
      <c r="B138" s="38">
        <v>80121500</v>
      </c>
      <c r="C138" s="4" t="s">
        <v>258</v>
      </c>
      <c r="D138" s="1">
        <v>42466</v>
      </c>
      <c r="E138" s="2" t="s">
        <v>259</v>
      </c>
      <c r="F138" s="2" t="s">
        <v>38</v>
      </c>
      <c r="G138" s="2" t="s">
        <v>39</v>
      </c>
      <c r="H138" s="44">
        <v>16000000</v>
      </c>
      <c r="I138" s="44">
        <f t="shared" si="7"/>
        <v>16000000</v>
      </c>
      <c r="J138" s="2" t="s">
        <v>44</v>
      </c>
      <c r="K138" s="50" t="s">
        <v>45</v>
      </c>
      <c r="L138" s="40" t="s">
        <v>460</v>
      </c>
    </row>
    <row r="139" spans="2:12" s="41" customFormat="1" ht="55.5" customHeight="1">
      <c r="B139" s="38">
        <v>851016</v>
      </c>
      <c r="C139" s="4" t="s">
        <v>260</v>
      </c>
      <c r="D139" s="1">
        <v>42489</v>
      </c>
      <c r="E139" s="2" t="s">
        <v>43</v>
      </c>
      <c r="F139" s="2" t="s">
        <v>38</v>
      </c>
      <c r="G139" s="2" t="s">
        <v>39</v>
      </c>
      <c r="H139" s="44">
        <v>33669120</v>
      </c>
      <c r="I139" s="44">
        <f>H139</f>
        <v>33669120</v>
      </c>
      <c r="J139" s="2" t="s">
        <v>44</v>
      </c>
      <c r="K139" s="50" t="s">
        <v>45</v>
      </c>
      <c r="L139" s="40" t="s">
        <v>460</v>
      </c>
    </row>
    <row r="140" spans="2:12" s="41" customFormat="1" ht="55.5" customHeight="1">
      <c r="B140" s="38">
        <v>431915</v>
      </c>
      <c r="C140" s="13" t="s">
        <v>261</v>
      </c>
      <c r="D140" s="1">
        <v>42489</v>
      </c>
      <c r="E140" s="2" t="s">
        <v>43</v>
      </c>
      <c r="F140" s="2" t="s">
        <v>38</v>
      </c>
      <c r="G140" s="2" t="s">
        <v>39</v>
      </c>
      <c r="H140" s="44">
        <v>65952589</v>
      </c>
      <c r="I140" s="44">
        <f>H140</f>
        <v>65952589</v>
      </c>
      <c r="J140" s="2" t="s">
        <v>44</v>
      </c>
      <c r="K140" s="50" t="s">
        <v>45</v>
      </c>
      <c r="L140" s="40" t="s">
        <v>460</v>
      </c>
    </row>
    <row r="141" spans="2:12" s="41" customFormat="1" ht="55.5" customHeight="1">
      <c r="B141" s="38">
        <v>251731</v>
      </c>
      <c r="C141" s="4" t="s">
        <v>262</v>
      </c>
      <c r="D141" s="1">
        <v>42489</v>
      </c>
      <c r="E141" s="2" t="s">
        <v>43</v>
      </c>
      <c r="F141" s="2" t="s">
        <v>38</v>
      </c>
      <c r="G141" s="2" t="s">
        <v>39</v>
      </c>
      <c r="H141" s="44">
        <v>182178130</v>
      </c>
      <c r="I141" s="44">
        <f>H141</f>
        <v>182178130</v>
      </c>
      <c r="J141" s="2" t="s">
        <v>44</v>
      </c>
      <c r="K141" s="50" t="s">
        <v>45</v>
      </c>
      <c r="L141" s="40" t="s">
        <v>460</v>
      </c>
    </row>
    <row r="142" spans="2:12" s="41" customFormat="1" ht="55.5" customHeight="1">
      <c r="B142" s="38">
        <v>931316</v>
      </c>
      <c r="C142" s="4" t="s">
        <v>263</v>
      </c>
      <c r="D142" s="1">
        <v>42506</v>
      </c>
      <c r="E142" s="2" t="s">
        <v>34</v>
      </c>
      <c r="F142" s="2" t="s">
        <v>270</v>
      </c>
      <c r="G142" s="2" t="s">
        <v>39</v>
      </c>
      <c r="H142" s="44">
        <v>44810258</v>
      </c>
      <c r="I142" s="44">
        <f>H142</f>
        <v>44810258</v>
      </c>
      <c r="J142" s="2" t="s">
        <v>44</v>
      </c>
      <c r="K142" s="50" t="s">
        <v>45</v>
      </c>
      <c r="L142" s="40" t="s">
        <v>460</v>
      </c>
    </row>
    <row r="143" spans="2:12" s="41" customFormat="1" ht="48">
      <c r="B143" s="38">
        <v>811118</v>
      </c>
      <c r="C143" s="4" t="s">
        <v>264</v>
      </c>
      <c r="D143" s="1">
        <v>42516</v>
      </c>
      <c r="E143" s="2" t="s">
        <v>269</v>
      </c>
      <c r="F143" s="2" t="s">
        <v>270</v>
      </c>
      <c r="G143" s="2" t="s">
        <v>39</v>
      </c>
      <c r="H143" s="44">
        <v>44732957</v>
      </c>
      <c r="I143" s="44">
        <f t="shared" si="7"/>
        <v>44732957</v>
      </c>
      <c r="J143" s="2" t="s">
        <v>44</v>
      </c>
      <c r="K143" s="2" t="s">
        <v>45</v>
      </c>
      <c r="L143" s="40" t="s">
        <v>460</v>
      </c>
    </row>
    <row r="144" spans="2:12" s="41" customFormat="1" ht="55.5" customHeight="1">
      <c r="B144" s="38">
        <v>921017</v>
      </c>
      <c r="C144" s="4" t="s">
        <v>265</v>
      </c>
      <c r="D144" s="1">
        <v>42530</v>
      </c>
      <c r="E144" s="2" t="s">
        <v>271</v>
      </c>
      <c r="F144" s="2" t="s">
        <v>85</v>
      </c>
      <c r="G144" s="2" t="s">
        <v>39</v>
      </c>
      <c r="H144" s="44">
        <v>422520838</v>
      </c>
      <c r="I144" s="44">
        <f t="shared" si="7"/>
        <v>422520838</v>
      </c>
      <c r="J144" s="2" t="s">
        <v>44</v>
      </c>
      <c r="K144" s="2" t="s">
        <v>45</v>
      </c>
      <c r="L144" s="40" t="s">
        <v>460</v>
      </c>
    </row>
    <row r="145" spans="2:12" s="41" customFormat="1" ht="55.5" customHeight="1">
      <c r="B145" s="38">
        <v>931415</v>
      </c>
      <c r="C145" s="4" t="s">
        <v>266</v>
      </c>
      <c r="D145" s="1">
        <v>42531</v>
      </c>
      <c r="E145" s="2" t="s">
        <v>272</v>
      </c>
      <c r="F145" s="2" t="s">
        <v>85</v>
      </c>
      <c r="G145" s="2" t="s">
        <v>39</v>
      </c>
      <c r="H145" s="44">
        <v>155000000</v>
      </c>
      <c r="I145" s="44">
        <f t="shared" si="7"/>
        <v>155000000</v>
      </c>
      <c r="J145" s="2" t="s">
        <v>44</v>
      </c>
      <c r="K145" s="2" t="s">
        <v>45</v>
      </c>
      <c r="L145" s="40" t="s">
        <v>460</v>
      </c>
    </row>
    <row r="146" spans="2:12" s="41" customFormat="1" ht="55.5" customHeight="1">
      <c r="B146" s="38"/>
      <c r="C146" s="4" t="s">
        <v>267</v>
      </c>
      <c r="D146" s="1">
        <v>42559</v>
      </c>
      <c r="E146" s="2" t="s">
        <v>273</v>
      </c>
      <c r="F146" s="2" t="s">
        <v>38</v>
      </c>
      <c r="G146" s="2" t="s">
        <v>39</v>
      </c>
      <c r="H146" s="44">
        <v>36615168</v>
      </c>
      <c r="I146" s="44">
        <f aca="true" t="shared" si="8" ref="I146:I166">H146</f>
        <v>36615168</v>
      </c>
      <c r="J146" s="2" t="s">
        <v>44</v>
      </c>
      <c r="K146" s="2" t="s">
        <v>47</v>
      </c>
      <c r="L146" s="40" t="s">
        <v>460</v>
      </c>
    </row>
    <row r="147" spans="2:12" s="41" customFormat="1" ht="55.5" customHeight="1">
      <c r="B147" s="38">
        <v>951316</v>
      </c>
      <c r="C147" s="7" t="s">
        <v>268</v>
      </c>
      <c r="D147" s="1" t="s">
        <v>275</v>
      </c>
      <c r="E147" s="2" t="s">
        <v>274</v>
      </c>
      <c r="F147" s="2" t="s">
        <v>83</v>
      </c>
      <c r="G147" s="2" t="s">
        <v>39</v>
      </c>
      <c r="H147" s="44">
        <v>6296403</v>
      </c>
      <c r="I147" s="44">
        <f t="shared" si="8"/>
        <v>6296403</v>
      </c>
      <c r="J147" s="2" t="s">
        <v>44</v>
      </c>
      <c r="K147" s="2" t="s">
        <v>47</v>
      </c>
      <c r="L147" s="40" t="s">
        <v>460</v>
      </c>
    </row>
    <row r="148" spans="2:12" s="41" customFormat="1" ht="66.75" customHeight="1">
      <c r="B148" s="38">
        <v>921215</v>
      </c>
      <c r="C148" s="4" t="s">
        <v>276</v>
      </c>
      <c r="D148" s="1" t="s">
        <v>277</v>
      </c>
      <c r="E148" s="2" t="s">
        <v>278</v>
      </c>
      <c r="F148" s="2" t="s">
        <v>62</v>
      </c>
      <c r="G148" s="2" t="s">
        <v>251</v>
      </c>
      <c r="H148" s="44">
        <v>3039955147</v>
      </c>
      <c r="I148" s="44">
        <f t="shared" si="8"/>
        <v>3039955147</v>
      </c>
      <c r="J148" s="2" t="s">
        <v>44</v>
      </c>
      <c r="K148" s="2" t="s">
        <v>47</v>
      </c>
      <c r="L148" s="40" t="s">
        <v>460</v>
      </c>
    </row>
    <row r="149" spans="2:12" s="41" customFormat="1" ht="75" customHeight="1">
      <c r="B149" s="38">
        <v>92101701</v>
      </c>
      <c r="C149" s="7" t="s">
        <v>284</v>
      </c>
      <c r="D149" s="49" t="s">
        <v>285</v>
      </c>
      <c r="E149" s="2" t="s">
        <v>191</v>
      </c>
      <c r="F149" s="2" t="s">
        <v>38</v>
      </c>
      <c r="G149" s="2" t="s">
        <v>39</v>
      </c>
      <c r="H149" s="44">
        <v>450000000</v>
      </c>
      <c r="I149" s="44">
        <f t="shared" si="8"/>
        <v>450000000</v>
      </c>
      <c r="J149" s="2" t="s">
        <v>44</v>
      </c>
      <c r="K149" s="2" t="s">
        <v>47</v>
      </c>
      <c r="L149" s="40" t="s">
        <v>460</v>
      </c>
    </row>
    <row r="150" spans="2:12" s="41" customFormat="1" ht="55.5" customHeight="1">
      <c r="B150" s="38">
        <v>781815</v>
      </c>
      <c r="C150" s="4" t="s">
        <v>279</v>
      </c>
      <c r="D150" s="1" t="s">
        <v>282</v>
      </c>
      <c r="E150" s="2" t="s">
        <v>283</v>
      </c>
      <c r="F150" s="2" t="s">
        <v>62</v>
      </c>
      <c r="G150" s="2" t="s">
        <v>39</v>
      </c>
      <c r="H150" s="44">
        <v>700000000</v>
      </c>
      <c r="I150" s="44">
        <f t="shared" si="8"/>
        <v>700000000</v>
      </c>
      <c r="J150" s="2" t="s">
        <v>44</v>
      </c>
      <c r="K150" s="2" t="s">
        <v>47</v>
      </c>
      <c r="L150" s="40" t="s">
        <v>460</v>
      </c>
    </row>
    <row r="151" spans="2:12" s="41" customFormat="1" ht="55.5" customHeight="1">
      <c r="B151" s="38">
        <v>801218</v>
      </c>
      <c r="C151" s="4" t="s">
        <v>280</v>
      </c>
      <c r="D151" s="1">
        <v>42643</v>
      </c>
      <c r="E151" s="2" t="s">
        <v>191</v>
      </c>
      <c r="F151" s="2" t="s">
        <v>162</v>
      </c>
      <c r="G151" s="2" t="s">
        <v>39</v>
      </c>
      <c r="H151" s="44">
        <v>6000000</v>
      </c>
      <c r="I151" s="44">
        <f t="shared" si="8"/>
        <v>6000000</v>
      </c>
      <c r="J151" s="2" t="s">
        <v>44</v>
      </c>
      <c r="K151" s="2" t="s">
        <v>47</v>
      </c>
      <c r="L151" s="40" t="s">
        <v>460</v>
      </c>
    </row>
    <row r="152" spans="2:12" s="41" customFormat="1" ht="55.5" customHeight="1">
      <c r="B152" s="38">
        <v>251015</v>
      </c>
      <c r="C152" s="4" t="s">
        <v>453</v>
      </c>
      <c r="D152" s="1">
        <v>42684</v>
      </c>
      <c r="E152" s="2" t="s">
        <v>404</v>
      </c>
      <c r="F152" s="2" t="s">
        <v>388</v>
      </c>
      <c r="G152" s="2" t="s">
        <v>39</v>
      </c>
      <c r="H152" s="44">
        <v>51335013</v>
      </c>
      <c r="I152" s="44">
        <f>H152</f>
        <v>51335013</v>
      </c>
      <c r="J152" s="2" t="s">
        <v>44</v>
      </c>
      <c r="K152" s="2" t="s">
        <v>47</v>
      </c>
      <c r="L152" s="40" t="s">
        <v>460</v>
      </c>
    </row>
    <row r="153" spans="2:12" s="41" customFormat="1" ht="72">
      <c r="B153" s="38">
        <v>801115</v>
      </c>
      <c r="C153" s="4" t="s">
        <v>281</v>
      </c>
      <c r="D153" s="1">
        <v>42644</v>
      </c>
      <c r="E153" s="2" t="s">
        <v>191</v>
      </c>
      <c r="F153" s="2" t="s">
        <v>38</v>
      </c>
      <c r="G153" s="2" t="s">
        <v>39</v>
      </c>
      <c r="H153" s="44">
        <v>290000000</v>
      </c>
      <c r="I153" s="44">
        <f t="shared" si="8"/>
        <v>290000000</v>
      </c>
      <c r="J153" s="2" t="s">
        <v>44</v>
      </c>
      <c r="K153" s="2" t="s">
        <v>47</v>
      </c>
      <c r="L153" s="40" t="s">
        <v>460</v>
      </c>
    </row>
    <row r="154" spans="2:12" s="41" customFormat="1" ht="48">
      <c r="B154" s="38">
        <v>831217</v>
      </c>
      <c r="C154" s="4" t="s">
        <v>426</v>
      </c>
      <c r="D154" s="1"/>
      <c r="E154" s="2" t="s">
        <v>430</v>
      </c>
      <c r="F154" s="2" t="s">
        <v>38</v>
      </c>
      <c r="G154" s="2" t="s">
        <v>39</v>
      </c>
      <c r="H154" s="44">
        <v>12235093</v>
      </c>
      <c r="I154" s="44">
        <f>H154</f>
        <v>12235093</v>
      </c>
      <c r="J154" s="2" t="s">
        <v>44</v>
      </c>
      <c r="K154" s="2" t="s">
        <v>47</v>
      </c>
      <c r="L154" s="40" t="s">
        <v>460</v>
      </c>
    </row>
    <row r="155" spans="2:12" s="41" customFormat="1" ht="48">
      <c r="B155" s="38">
        <v>451215</v>
      </c>
      <c r="C155" s="4" t="s">
        <v>427</v>
      </c>
      <c r="D155" s="1"/>
      <c r="E155" s="2" t="s">
        <v>40</v>
      </c>
      <c r="F155" s="2" t="s">
        <v>83</v>
      </c>
      <c r="G155" s="2" t="s">
        <v>39</v>
      </c>
      <c r="H155" s="44">
        <v>44424840</v>
      </c>
      <c r="I155" s="44">
        <f>H155</f>
        <v>44424840</v>
      </c>
      <c r="J155" s="2" t="s">
        <v>44</v>
      </c>
      <c r="K155" s="2" t="s">
        <v>47</v>
      </c>
      <c r="L155" s="40" t="s">
        <v>460</v>
      </c>
    </row>
    <row r="156" spans="2:12" s="41" customFormat="1" ht="48">
      <c r="B156" s="38">
        <v>701115</v>
      </c>
      <c r="C156" s="4" t="s">
        <v>428</v>
      </c>
      <c r="D156" s="1"/>
      <c r="E156" s="2" t="s">
        <v>431</v>
      </c>
      <c r="F156" s="2" t="s">
        <v>83</v>
      </c>
      <c r="G156" s="2" t="s">
        <v>39</v>
      </c>
      <c r="H156" s="44">
        <v>44682000</v>
      </c>
      <c r="I156" s="44">
        <f>H156</f>
        <v>44682000</v>
      </c>
      <c r="J156" s="2" t="s">
        <v>44</v>
      </c>
      <c r="K156" s="2" t="s">
        <v>47</v>
      </c>
      <c r="L156" s="40" t="s">
        <v>460</v>
      </c>
    </row>
    <row r="157" spans="2:12" s="41" customFormat="1" ht="48">
      <c r="B157" s="38">
        <v>901518</v>
      </c>
      <c r="C157" s="4" t="s">
        <v>429</v>
      </c>
      <c r="D157" s="1"/>
      <c r="E157" s="2" t="s">
        <v>269</v>
      </c>
      <c r="F157" s="2" t="s">
        <v>38</v>
      </c>
      <c r="G157" s="2" t="s">
        <v>39</v>
      </c>
      <c r="H157" s="44">
        <v>24998000</v>
      </c>
      <c r="I157" s="44">
        <f>H157</f>
        <v>24998000</v>
      </c>
      <c r="J157" s="2" t="s">
        <v>44</v>
      </c>
      <c r="K157" s="2" t="s">
        <v>47</v>
      </c>
      <c r="L157" s="40" t="s">
        <v>460</v>
      </c>
    </row>
    <row r="158" spans="2:12" s="41" customFormat="1" ht="63" customHeight="1">
      <c r="B158" s="38">
        <v>851017</v>
      </c>
      <c r="C158" s="4" t="s">
        <v>286</v>
      </c>
      <c r="D158" s="1">
        <v>42401</v>
      </c>
      <c r="E158" s="2" t="s">
        <v>37</v>
      </c>
      <c r="F158" s="2" t="s">
        <v>38</v>
      </c>
      <c r="G158" s="2" t="s">
        <v>39</v>
      </c>
      <c r="H158" s="44">
        <v>84685886</v>
      </c>
      <c r="I158" s="44">
        <f t="shared" si="8"/>
        <v>84685886</v>
      </c>
      <c r="J158" s="2" t="s">
        <v>44</v>
      </c>
      <c r="K158" s="2" t="s">
        <v>33</v>
      </c>
      <c r="L158" s="40" t="s">
        <v>461</v>
      </c>
    </row>
    <row r="159" spans="2:12" s="41" customFormat="1" ht="55.5" customHeight="1">
      <c r="B159" s="38">
        <v>851017</v>
      </c>
      <c r="C159" s="4" t="s">
        <v>289</v>
      </c>
      <c r="D159" s="1">
        <v>42401</v>
      </c>
      <c r="E159" s="2" t="s">
        <v>37</v>
      </c>
      <c r="F159" s="2" t="s">
        <v>38</v>
      </c>
      <c r="G159" s="2" t="s">
        <v>39</v>
      </c>
      <c r="H159" s="44">
        <v>93562551</v>
      </c>
      <c r="I159" s="44">
        <f t="shared" si="8"/>
        <v>93562551</v>
      </c>
      <c r="J159" s="2" t="s">
        <v>44</v>
      </c>
      <c r="K159" s="2" t="s">
        <v>33</v>
      </c>
      <c r="L159" s="40" t="s">
        <v>461</v>
      </c>
    </row>
    <row r="160" spans="2:12" s="41" customFormat="1" ht="75" customHeight="1">
      <c r="B160" s="38">
        <v>851015</v>
      </c>
      <c r="C160" s="4" t="s">
        <v>287</v>
      </c>
      <c r="D160" s="1">
        <v>42405</v>
      </c>
      <c r="E160" s="2" t="s">
        <v>432</v>
      </c>
      <c r="F160" s="2" t="s">
        <v>38</v>
      </c>
      <c r="G160" s="2" t="s">
        <v>41</v>
      </c>
      <c r="H160" s="44">
        <v>1806713497</v>
      </c>
      <c r="I160" s="44">
        <f t="shared" si="8"/>
        <v>1806713497</v>
      </c>
      <c r="J160" s="2" t="s">
        <v>44</v>
      </c>
      <c r="K160" s="2" t="s">
        <v>33</v>
      </c>
      <c r="L160" s="40" t="s">
        <v>461</v>
      </c>
    </row>
    <row r="161" spans="2:12" s="41" customFormat="1" ht="98.25" customHeight="1">
      <c r="B161" s="38">
        <v>851017</v>
      </c>
      <c r="C161" s="14" t="s">
        <v>288</v>
      </c>
      <c r="D161" s="1">
        <v>42410</v>
      </c>
      <c r="E161" s="2" t="s">
        <v>290</v>
      </c>
      <c r="F161" s="2" t="s">
        <v>38</v>
      </c>
      <c r="G161" s="2" t="s">
        <v>39</v>
      </c>
      <c r="H161" s="44">
        <v>34854116</v>
      </c>
      <c r="I161" s="44">
        <f t="shared" si="8"/>
        <v>34854116</v>
      </c>
      <c r="J161" s="2" t="s">
        <v>44</v>
      </c>
      <c r="K161" s="2" t="s">
        <v>33</v>
      </c>
      <c r="L161" s="40" t="s">
        <v>461</v>
      </c>
    </row>
    <row r="162" spans="2:12" s="41" customFormat="1" ht="76.5" customHeight="1">
      <c r="B162" s="38">
        <v>851017</v>
      </c>
      <c r="C162" s="7" t="s">
        <v>291</v>
      </c>
      <c r="D162" s="1">
        <v>42415</v>
      </c>
      <c r="E162" s="2" t="s">
        <v>252</v>
      </c>
      <c r="F162" s="2" t="s">
        <v>38</v>
      </c>
      <c r="G162" s="2" t="s">
        <v>39</v>
      </c>
      <c r="H162" s="44">
        <v>41395200</v>
      </c>
      <c r="I162" s="44">
        <f t="shared" si="8"/>
        <v>41395200</v>
      </c>
      <c r="J162" s="2" t="s">
        <v>44</v>
      </c>
      <c r="K162" s="2" t="s">
        <v>33</v>
      </c>
      <c r="L162" s="40" t="s">
        <v>461</v>
      </c>
    </row>
    <row r="163" spans="2:12" s="41" customFormat="1" ht="80.25" customHeight="1">
      <c r="B163" s="2">
        <v>851016</v>
      </c>
      <c r="C163" s="7" t="s">
        <v>292</v>
      </c>
      <c r="D163" s="1">
        <v>42416</v>
      </c>
      <c r="E163" s="2" t="s">
        <v>252</v>
      </c>
      <c r="F163" s="2" t="s">
        <v>38</v>
      </c>
      <c r="G163" s="2" t="s">
        <v>41</v>
      </c>
      <c r="H163" s="44">
        <v>25923150</v>
      </c>
      <c r="I163" s="44">
        <f t="shared" si="8"/>
        <v>25923150</v>
      </c>
      <c r="J163" s="2" t="s">
        <v>44</v>
      </c>
      <c r="K163" s="2" t="s">
        <v>33</v>
      </c>
      <c r="L163" s="40" t="s">
        <v>461</v>
      </c>
    </row>
    <row r="164" spans="2:12" s="41" customFormat="1" ht="62.25" customHeight="1">
      <c r="B164" s="2">
        <v>851017</v>
      </c>
      <c r="C164" s="7" t="s">
        <v>293</v>
      </c>
      <c r="D164" s="1">
        <v>42416</v>
      </c>
      <c r="E164" s="2" t="s">
        <v>252</v>
      </c>
      <c r="F164" s="2" t="s">
        <v>38</v>
      </c>
      <c r="G164" s="2" t="s">
        <v>39</v>
      </c>
      <c r="H164" s="44">
        <v>74057465</v>
      </c>
      <c r="I164" s="44">
        <f t="shared" si="8"/>
        <v>74057465</v>
      </c>
      <c r="J164" s="2" t="s">
        <v>44</v>
      </c>
      <c r="K164" s="2" t="s">
        <v>33</v>
      </c>
      <c r="L164" s="40" t="s">
        <v>461</v>
      </c>
    </row>
    <row r="165" spans="2:12" s="41" customFormat="1" ht="60" customHeight="1">
      <c r="B165" s="45">
        <v>851017</v>
      </c>
      <c r="C165" s="7" t="s">
        <v>294</v>
      </c>
      <c r="D165" s="1">
        <v>42416</v>
      </c>
      <c r="E165" s="2" t="s">
        <v>252</v>
      </c>
      <c r="F165" s="2" t="s">
        <v>38</v>
      </c>
      <c r="G165" s="2" t="s">
        <v>39</v>
      </c>
      <c r="H165" s="44">
        <v>74057465</v>
      </c>
      <c r="I165" s="44">
        <f t="shared" si="8"/>
        <v>74057465</v>
      </c>
      <c r="J165" s="2" t="s">
        <v>44</v>
      </c>
      <c r="K165" s="2" t="s">
        <v>33</v>
      </c>
      <c r="L165" s="40" t="s">
        <v>461</v>
      </c>
    </row>
    <row r="166" spans="2:12" s="41" customFormat="1" ht="84.75" customHeight="1">
      <c r="B166" s="45">
        <v>851016</v>
      </c>
      <c r="C166" s="15" t="s">
        <v>295</v>
      </c>
      <c r="D166" s="10">
        <v>42419</v>
      </c>
      <c r="E166" s="12" t="s">
        <v>296</v>
      </c>
      <c r="F166" s="2" t="s">
        <v>303</v>
      </c>
      <c r="G166" s="12" t="s">
        <v>41</v>
      </c>
      <c r="H166" s="44">
        <v>62500000</v>
      </c>
      <c r="I166" s="44">
        <f t="shared" si="8"/>
        <v>62500000</v>
      </c>
      <c r="J166" s="2" t="s">
        <v>44</v>
      </c>
      <c r="K166" s="2" t="s">
        <v>33</v>
      </c>
      <c r="L166" s="40" t="s">
        <v>461</v>
      </c>
    </row>
    <row r="167" spans="2:12" s="41" customFormat="1" ht="67.5" customHeight="1">
      <c r="B167" s="45">
        <v>851115</v>
      </c>
      <c r="C167" s="15" t="s">
        <v>297</v>
      </c>
      <c r="D167" s="10">
        <v>42419</v>
      </c>
      <c r="E167" s="2" t="s">
        <v>40</v>
      </c>
      <c r="F167" s="2" t="s">
        <v>303</v>
      </c>
      <c r="G167" s="12" t="s">
        <v>41</v>
      </c>
      <c r="H167" s="44">
        <v>89906800</v>
      </c>
      <c r="I167" s="44">
        <f aca="true" t="shared" si="9" ref="I167:I173">H167</f>
        <v>89906800</v>
      </c>
      <c r="J167" s="2" t="s">
        <v>44</v>
      </c>
      <c r="K167" s="2" t="s">
        <v>33</v>
      </c>
      <c r="L167" s="40" t="s">
        <v>461</v>
      </c>
    </row>
    <row r="168" spans="2:12" s="41" customFormat="1" ht="81" customHeight="1">
      <c r="B168" s="45">
        <v>851117</v>
      </c>
      <c r="C168" s="15" t="s">
        <v>298</v>
      </c>
      <c r="D168" s="10">
        <v>42422</v>
      </c>
      <c r="E168" s="2" t="s">
        <v>218</v>
      </c>
      <c r="F168" s="2" t="s">
        <v>38</v>
      </c>
      <c r="G168" s="12" t="s">
        <v>41</v>
      </c>
      <c r="H168" s="44">
        <v>26500000</v>
      </c>
      <c r="I168" s="44">
        <f t="shared" si="9"/>
        <v>26500000</v>
      </c>
      <c r="J168" s="2" t="s">
        <v>44</v>
      </c>
      <c r="K168" s="2" t="s">
        <v>33</v>
      </c>
      <c r="L168" s="40" t="s">
        <v>461</v>
      </c>
    </row>
    <row r="169" spans="2:12" s="41" customFormat="1" ht="59.25" customHeight="1">
      <c r="B169" s="45">
        <v>851118</v>
      </c>
      <c r="C169" s="15" t="s">
        <v>299</v>
      </c>
      <c r="D169" s="10">
        <v>42425</v>
      </c>
      <c r="E169" s="2" t="s">
        <v>218</v>
      </c>
      <c r="F169" s="2" t="s">
        <v>38</v>
      </c>
      <c r="G169" s="12" t="s">
        <v>41</v>
      </c>
      <c r="H169" s="44">
        <v>26500000</v>
      </c>
      <c r="I169" s="44">
        <f t="shared" si="9"/>
        <v>26500000</v>
      </c>
      <c r="J169" s="2" t="s">
        <v>44</v>
      </c>
      <c r="K169" s="2" t="s">
        <v>33</v>
      </c>
      <c r="L169" s="40" t="s">
        <v>461</v>
      </c>
    </row>
    <row r="170" spans="2:12" s="41" customFormat="1" ht="48">
      <c r="B170" s="45">
        <v>851017</v>
      </c>
      <c r="C170" s="15" t="s">
        <v>300</v>
      </c>
      <c r="D170" s="10">
        <v>42426</v>
      </c>
      <c r="E170" s="2" t="s">
        <v>218</v>
      </c>
      <c r="F170" s="2" t="s">
        <v>38</v>
      </c>
      <c r="G170" s="12" t="s">
        <v>41</v>
      </c>
      <c r="H170" s="44">
        <v>23500000</v>
      </c>
      <c r="I170" s="44">
        <f t="shared" si="9"/>
        <v>23500000</v>
      </c>
      <c r="J170" s="2" t="s">
        <v>44</v>
      </c>
      <c r="K170" s="2" t="s">
        <v>33</v>
      </c>
      <c r="L170" s="40" t="s">
        <v>461</v>
      </c>
    </row>
    <row r="171" spans="2:12" s="41" customFormat="1" ht="48">
      <c r="B171" s="45">
        <v>851117</v>
      </c>
      <c r="C171" s="15" t="s">
        <v>301</v>
      </c>
      <c r="D171" s="10">
        <v>42429</v>
      </c>
      <c r="E171" s="2" t="s">
        <v>218</v>
      </c>
      <c r="F171" s="2" t="s">
        <v>38</v>
      </c>
      <c r="G171" s="12" t="s">
        <v>41</v>
      </c>
      <c r="H171" s="44">
        <v>55000000</v>
      </c>
      <c r="I171" s="44">
        <f t="shared" si="9"/>
        <v>55000000</v>
      </c>
      <c r="J171" s="2" t="s">
        <v>44</v>
      </c>
      <c r="K171" s="2" t="s">
        <v>33</v>
      </c>
      <c r="L171" s="40" t="s">
        <v>461</v>
      </c>
    </row>
    <row r="172" spans="2:12" s="41" customFormat="1" ht="48">
      <c r="B172" s="45">
        <v>851017</v>
      </c>
      <c r="C172" s="15" t="s">
        <v>302</v>
      </c>
      <c r="D172" s="10">
        <v>42430</v>
      </c>
      <c r="E172" s="2" t="s">
        <v>218</v>
      </c>
      <c r="F172" s="2" t="s">
        <v>38</v>
      </c>
      <c r="G172" s="12" t="s">
        <v>66</v>
      </c>
      <c r="H172" s="44">
        <v>23500000</v>
      </c>
      <c r="I172" s="44">
        <f t="shared" si="9"/>
        <v>23500000</v>
      </c>
      <c r="J172" s="2" t="s">
        <v>44</v>
      </c>
      <c r="K172" s="2" t="s">
        <v>33</v>
      </c>
      <c r="L172" s="40" t="s">
        <v>461</v>
      </c>
    </row>
    <row r="173" spans="2:12" s="41" customFormat="1" ht="60">
      <c r="B173" s="45">
        <v>851117</v>
      </c>
      <c r="C173" s="15" t="s">
        <v>304</v>
      </c>
      <c r="D173" s="10">
        <v>42430</v>
      </c>
      <c r="E173" s="2" t="s">
        <v>218</v>
      </c>
      <c r="F173" s="2" t="s">
        <v>38</v>
      </c>
      <c r="G173" s="12" t="s">
        <v>41</v>
      </c>
      <c r="H173" s="44">
        <v>26500000</v>
      </c>
      <c r="I173" s="44">
        <f t="shared" si="9"/>
        <v>26500000</v>
      </c>
      <c r="J173" s="2" t="s">
        <v>44</v>
      </c>
      <c r="K173" s="2" t="s">
        <v>33</v>
      </c>
      <c r="L173" s="40" t="s">
        <v>461</v>
      </c>
    </row>
    <row r="174" spans="2:12" s="41" customFormat="1" ht="63" customHeight="1">
      <c r="B174" s="45">
        <v>851117</v>
      </c>
      <c r="C174" s="15" t="s">
        <v>305</v>
      </c>
      <c r="D174" s="10">
        <v>42461</v>
      </c>
      <c r="E174" s="2" t="s">
        <v>145</v>
      </c>
      <c r="F174" s="2" t="s">
        <v>38</v>
      </c>
      <c r="G174" s="12" t="s">
        <v>41</v>
      </c>
      <c r="H174" s="44">
        <v>21150000</v>
      </c>
      <c r="I174" s="44">
        <f>H174</f>
        <v>21150000</v>
      </c>
      <c r="J174" s="2" t="s">
        <v>44</v>
      </c>
      <c r="K174" s="2" t="s">
        <v>33</v>
      </c>
      <c r="L174" s="40" t="s">
        <v>461</v>
      </c>
    </row>
    <row r="175" spans="2:12" s="41" customFormat="1" ht="77.25" customHeight="1">
      <c r="B175" s="45">
        <v>851117</v>
      </c>
      <c r="C175" s="15" t="s">
        <v>306</v>
      </c>
      <c r="D175" s="10">
        <v>42461</v>
      </c>
      <c r="E175" s="2" t="s">
        <v>145</v>
      </c>
      <c r="F175" s="2" t="s">
        <v>38</v>
      </c>
      <c r="G175" s="12" t="s">
        <v>41</v>
      </c>
      <c r="H175" s="44">
        <v>22500000</v>
      </c>
      <c r="I175" s="44">
        <f>H175</f>
        <v>22500000</v>
      </c>
      <c r="J175" s="2" t="s">
        <v>44</v>
      </c>
      <c r="K175" s="2" t="s">
        <v>33</v>
      </c>
      <c r="L175" s="40" t="s">
        <v>461</v>
      </c>
    </row>
    <row r="176" spans="2:12" s="41" customFormat="1" ht="64.5" customHeight="1">
      <c r="B176" s="45">
        <v>861217</v>
      </c>
      <c r="C176" s="15" t="s">
        <v>307</v>
      </c>
      <c r="D176" s="10">
        <v>42465</v>
      </c>
      <c r="E176" s="2" t="s">
        <v>187</v>
      </c>
      <c r="F176" s="2" t="s">
        <v>38</v>
      </c>
      <c r="G176" s="12" t="s">
        <v>66</v>
      </c>
      <c r="H176" s="44">
        <v>19304740</v>
      </c>
      <c r="I176" s="44">
        <f>H176</f>
        <v>19304740</v>
      </c>
      <c r="J176" s="2" t="s">
        <v>44</v>
      </c>
      <c r="K176" s="2" t="s">
        <v>33</v>
      </c>
      <c r="L176" s="40" t="s">
        <v>461</v>
      </c>
    </row>
    <row r="177" spans="2:12" s="41" customFormat="1" ht="64.5" customHeight="1">
      <c r="B177" s="45">
        <v>851117</v>
      </c>
      <c r="C177" s="15" t="s">
        <v>314</v>
      </c>
      <c r="D177" s="10">
        <v>42476</v>
      </c>
      <c r="E177" s="2" t="s">
        <v>313</v>
      </c>
      <c r="F177" s="2" t="s">
        <v>38</v>
      </c>
      <c r="G177" s="12" t="s">
        <v>41</v>
      </c>
      <c r="H177" s="44">
        <v>19975000</v>
      </c>
      <c r="I177" s="44">
        <f>H177</f>
        <v>19975000</v>
      </c>
      <c r="J177" s="2" t="s">
        <v>44</v>
      </c>
      <c r="K177" s="2" t="s">
        <v>33</v>
      </c>
      <c r="L177" s="40" t="s">
        <v>461</v>
      </c>
    </row>
    <row r="178" spans="2:12" s="41" customFormat="1" ht="48">
      <c r="B178" s="45">
        <v>851115</v>
      </c>
      <c r="C178" s="15" t="s">
        <v>308</v>
      </c>
      <c r="D178" s="10">
        <v>42476</v>
      </c>
      <c r="E178" s="2" t="s">
        <v>313</v>
      </c>
      <c r="F178" s="2" t="s">
        <v>303</v>
      </c>
      <c r="G178" s="12" t="s">
        <v>41</v>
      </c>
      <c r="H178" s="44">
        <v>220080000</v>
      </c>
      <c r="I178" s="44">
        <f>H178</f>
        <v>220080000</v>
      </c>
      <c r="J178" s="2" t="s">
        <v>44</v>
      </c>
      <c r="K178" s="2" t="s">
        <v>33</v>
      </c>
      <c r="L178" s="40" t="s">
        <v>461</v>
      </c>
    </row>
    <row r="179" spans="2:12" s="41" customFormat="1" ht="55.5" customHeight="1">
      <c r="B179" s="45">
        <v>851117</v>
      </c>
      <c r="C179" s="15" t="s">
        <v>309</v>
      </c>
      <c r="D179" s="10">
        <v>42475</v>
      </c>
      <c r="E179" s="2" t="s">
        <v>313</v>
      </c>
      <c r="F179" s="2" t="s">
        <v>38</v>
      </c>
      <c r="G179" s="12" t="s">
        <v>41</v>
      </c>
      <c r="H179" s="44">
        <v>19975000</v>
      </c>
      <c r="I179" s="44">
        <f>H178</f>
        <v>220080000</v>
      </c>
      <c r="J179" s="2" t="s">
        <v>44</v>
      </c>
      <c r="K179" s="2" t="s">
        <v>33</v>
      </c>
      <c r="L179" s="40" t="s">
        <v>461</v>
      </c>
    </row>
    <row r="180" spans="2:12" s="41" customFormat="1" ht="65.25" customHeight="1">
      <c r="B180" s="45">
        <v>851117</v>
      </c>
      <c r="C180" s="15" t="s">
        <v>310</v>
      </c>
      <c r="D180" s="10">
        <v>42476</v>
      </c>
      <c r="E180" s="2" t="s">
        <v>313</v>
      </c>
      <c r="F180" s="2" t="s">
        <v>38</v>
      </c>
      <c r="G180" s="12" t="s">
        <v>41</v>
      </c>
      <c r="H180" s="44">
        <v>19975000</v>
      </c>
      <c r="I180" s="44">
        <f>H179</f>
        <v>19975000</v>
      </c>
      <c r="J180" s="2" t="s">
        <v>44</v>
      </c>
      <c r="K180" s="2" t="s">
        <v>33</v>
      </c>
      <c r="L180" s="40" t="s">
        <v>461</v>
      </c>
    </row>
    <row r="181" spans="2:12" s="41" customFormat="1" ht="62.25" customHeight="1">
      <c r="B181" s="45">
        <v>101915</v>
      </c>
      <c r="C181" s="15" t="s">
        <v>311</v>
      </c>
      <c r="D181" s="10">
        <v>42472</v>
      </c>
      <c r="E181" s="2" t="s">
        <v>142</v>
      </c>
      <c r="F181" s="2" t="s">
        <v>83</v>
      </c>
      <c r="G181" s="12" t="s">
        <v>41</v>
      </c>
      <c r="H181" s="44">
        <v>13171567</v>
      </c>
      <c r="I181" s="44">
        <f>H180</f>
        <v>19975000</v>
      </c>
      <c r="J181" s="2" t="s">
        <v>44</v>
      </c>
      <c r="K181" s="2" t="s">
        <v>33</v>
      </c>
      <c r="L181" s="40" t="s">
        <v>461</v>
      </c>
    </row>
    <row r="182" spans="2:12" s="41" customFormat="1" ht="108">
      <c r="B182" s="45">
        <v>851016</v>
      </c>
      <c r="C182" s="15" t="s">
        <v>312</v>
      </c>
      <c r="D182" s="10">
        <v>42492</v>
      </c>
      <c r="E182" s="2" t="s">
        <v>315</v>
      </c>
      <c r="F182" s="2" t="s">
        <v>85</v>
      </c>
      <c r="G182" s="12" t="s">
        <v>66</v>
      </c>
      <c r="H182" s="44">
        <v>219954046</v>
      </c>
      <c r="I182" s="44">
        <f aca="true" t="shared" si="10" ref="I182:I199">H182</f>
        <v>219954046</v>
      </c>
      <c r="J182" s="2" t="s">
        <v>44</v>
      </c>
      <c r="K182" s="2" t="s">
        <v>33</v>
      </c>
      <c r="L182" s="40" t="s">
        <v>461</v>
      </c>
    </row>
    <row r="183" spans="2:12" s="41" customFormat="1" ht="74.25" customHeight="1">
      <c r="B183" s="45">
        <v>851016</v>
      </c>
      <c r="C183" s="15" t="s">
        <v>316</v>
      </c>
      <c r="D183" s="10">
        <v>42496</v>
      </c>
      <c r="E183" s="2" t="s">
        <v>328</v>
      </c>
      <c r="F183" s="2" t="s">
        <v>303</v>
      </c>
      <c r="G183" s="12" t="s">
        <v>41</v>
      </c>
      <c r="H183" s="44">
        <v>215000000</v>
      </c>
      <c r="I183" s="44">
        <f t="shared" si="10"/>
        <v>215000000</v>
      </c>
      <c r="J183" s="2" t="s">
        <v>44</v>
      </c>
      <c r="K183" s="2" t="s">
        <v>33</v>
      </c>
      <c r="L183" s="40" t="s">
        <v>461</v>
      </c>
    </row>
    <row r="184" spans="2:12" s="41" customFormat="1" ht="48">
      <c r="B184" s="45">
        <v>851515</v>
      </c>
      <c r="C184" s="15" t="s">
        <v>317</v>
      </c>
      <c r="D184" s="10">
        <v>42508</v>
      </c>
      <c r="E184" s="2" t="s">
        <v>329</v>
      </c>
      <c r="F184" s="2" t="s">
        <v>303</v>
      </c>
      <c r="G184" s="2" t="s">
        <v>41</v>
      </c>
      <c r="H184" s="44">
        <v>153361000</v>
      </c>
      <c r="I184" s="44">
        <f t="shared" si="10"/>
        <v>153361000</v>
      </c>
      <c r="J184" s="2" t="s">
        <v>44</v>
      </c>
      <c r="K184" s="2" t="s">
        <v>33</v>
      </c>
      <c r="L184" s="40" t="s">
        <v>461</v>
      </c>
    </row>
    <row r="185" spans="2:12" s="41" customFormat="1" ht="48">
      <c r="B185" s="45">
        <v>931313</v>
      </c>
      <c r="C185" s="15" t="s">
        <v>318</v>
      </c>
      <c r="D185" s="10">
        <v>42482</v>
      </c>
      <c r="E185" s="2" t="s">
        <v>331</v>
      </c>
      <c r="F185" s="2" t="s">
        <v>330</v>
      </c>
      <c r="G185" s="12" t="s">
        <v>66</v>
      </c>
      <c r="H185" s="44">
        <v>417777776</v>
      </c>
      <c r="I185" s="44">
        <f t="shared" si="10"/>
        <v>417777776</v>
      </c>
      <c r="J185" s="2" t="s">
        <v>44</v>
      </c>
      <c r="K185" s="2" t="s">
        <v>33</v>
      </c>
      <c r="L185" s="40" t="s">
        <v>461</v>
      </c>
    </row>
    <row r="186" spans="2:12" s="41" customFormat="1" ht="48">
      <c r="B186" s="45">
        <v>851117</v>
      </c>
      <c r="C186" s="15" t="s">
        <v>319</v>
      </c>
      <c r="D186" s="10">
        <v>42510</v>
      </c>
      <c r="E186" s="2" t="s">
        <v>331</v>
      </c>
      <c r="F186" s="2" t="s">
        <v>38</v>
      </c>
      <c r="G186" s="12" t="s">
        <v>41</v>
      </c>
      <c r="H186" s="44">
        <v>18749998</v>
      </c>
      <c r="I186" s="44">
        <f t="shared" si="10"/>
        <v>18749998</v>
      </c>
      <c r="J186" s="2" t="s">
        <v>44</v>
      </c>
      <c r="K186" s="2" t="s">
        <v>33</v>
      </c>
      <c r="L186" s="40" t="s">
        <v>461</v>
      </c>
    </row>
    <row r="187" spans="2:12" s="41" customFormat="1" ht="60">
      <c r="B187" s="45">
        <v>851117</v>
      </c>
      <c r="C187" s="15" t="s">
        <v>320</v>
      </c>
      <c r="D187" s="10">
        <v>42522</v>
      </c>
      <c r="E187" s="2" t="s">
        <v>84</v>
      </c>
      <c r="F187" s="2" t="s">
        <v>38</v>
      </c>
      <c r="G187" s="12" t="s">
        <v>41</v>
      </c>
      <c r="H187" s="44">
        <v>19875000</v>
      </c>
      <c r="I187" s="44">
        <f t="shared" si="10"/>
        <v>19875000</v>
      </c>
      <c r="J187" s="2" t="s">
        <v>44</v>
      </c>
      <c r="K187" s="2" t="s">
        <v>33</v>
      </c>
      <c r="L187" s="40" t="s">
        <v>461</v>
      </c>
    </row>
    <row r="188" spans="2:12" s="41" customFormat="1" ht="48">
      <c r="B188" s="45">
        <v>851115</v>
      </c>
      <c r="C188" s="15" t="s">
        <v>321</v>
      </c>
      <c r="D188" s="10">
        <v>42583</v>
      </c>
      <c r="E188" s="2" t="s">
        <v>207</v>
      </c>
      <c r="F188" s="2" t="s">
        <v>303</v>
      </c>
      <c r="G188" s="12" t="s">
        <v>41</v>
      </c>
      <c r="H188" s="44">
        <f>955950765+167640000+70000000</f>
        <v>1193590765</v>
      </c>
      <c r="I188" s="44">
        <f t="shared" si="10"/>
        <v>1193590765</v>
      </c>
      <c r="J188" s="2" t="s">
        <v>44</v>
      </c>
      <c r="K188" s="2" t="s">
        <v>33</v>
      </c>
      <c r="L188" s="40" t="s">
        <v>461</v>
      </c>
    </row>
    <row r="189" spans="2:12" s="41" customFormat="1" ht="84">
      <c r="B189" s="45">
        <v>801015</v>
      </c>
      <c r="C189" s="15" t="s">
        <v>322</v>
      </c>
      <c r="D189" s="10">
        <v>42584</v>
      </c>
      <c r="E189" s="2" t="s">
        <v>187</v>
      </c>
      <c r="F189" s="2" t="s">
        <v>85</v>
      </c>
      <c r="G189" s="12" t="s">
        <v>66</v>
      </c>
      <c r="H189" s="44">
        <v>40000000</v>
      </c>
      <c r="I189" s="44">
        <f t="shared" si="10"/>
        <v>40000000</v>
      </c>
      <c r="J189" s="2" t="s">
        <v>44</v>
      </c>
      <c r="K189" s="2" t="s">
        <v>33</v>
      </c>
      <c r="L189" s="40" t="s">
        <v>461</v>
      </c>
    </row>
    <row r="190" spans="2:12" s="41" customFormat="1" ht="48">
      <c r="B190" s="45">
        <v>441017</v>
      </c>
      <c r="C190" s="15" t="s">
        <v>323</v>
      </c>
      <c r="D190" s="10">
        <v>42583</v>
      </c>
      <c r="E190" s="2" t="s">
        <v>332</v>
      </c>
      <c r="F190" s="2" t="s">
        <v>83</v>
      </c>
      <c r="G190" s="12" t="s">
        <v>66</v>
      </c>
      <c r="H190" s="44">
        <v>2134400</v>
      </c>
      <c r="I190" s="44">
        <f t="shared" si="10"/>
        <v>2134400</v>
      </c>
      <c r="J190" s="2" t="s">
        <v>44</v>
      </c>
      <c r="K190" s="2" t="s">
        <v>33</v>
      </c>
      <c r="L190" s="40" t="s">
        <v>461</v>
      </c>
    </row>
    <row r="191" spans="2:12" s="41" customFormat="1" ht="48">
      <c r="B191" s="45">
        <v>801015</v>
      </c>
      <c r="C191" s="15" t="s">
        <v>324</v>
      </c>
      <c r="D191" s="10">
        <v>42614</v>
      </c>
      <c r="E191" s="2" t="s">
        <v>156</v>
      </c>
      <c r="F191" s="2" t="s">
        <v>38</v>
      </c>
      <c r="G191" s="12" t="s">
        <v>66</v>
      </c>
      <c r="H191" s="44">
        <v>10183333</v>
      </c>
      <c r="I191" s="44">
        <f t="shared" si="10"/>
        <v>10183333</v>
      </c>
      <c r="J191" s="2" t="s">
        <v>44</v>
      </c>
      <c r="K191" s="2" t="s">
        <v>33</v>
      </c>
      <c r="L191" s="40" t="s">
        <v>461</v>
      </c>
    </row>
    <row r="192" spans="2:12" s="41" customFormat="1" ht="48">
      <c r="B192" s="45">
        <v>801015</v>
      </c>
      <c r="C192" s="15" t="s">
        <v>325</v>
      </c>
      <c r="D192" s="10">
        <v>42614</v>
      </c>
      <c r="E192" s="2" t="s">
        <v>156</v>
      </c>
      <c r="F192" s="2" t="s">
        <v>38</v>
      </c>
      <c r="G192" s="12" t="s">
        <v>66</v>
      </c>
      <c r="H192" s="44">
        <v>10183333</v>
      </c>
      <c r="I192" s="44">
        <f t="shared" si="10"/>
        <v>10183333</v>
      </c>
      <c r="J192" s="2" t="s">
        <v>44</v>
      </c>
      <c r="K192" s="2" t="s">
        <v>33</v>
      </c>
      <c r="L192" s="40" t="s">
        <v>461</v>
      </c>
    </row>
    <row r="193" spans="2:12" s="41" customFormat="1" ht="48">
      <c r="B193" s="45">
        <v>801015</v>
      </c>
      <c r="C193" s="15" t="s">
        <v>326</v>
      </c>
      <c r="D193" s="10">
        <v>42629</v>
      </c>
      <c r="E193" s="2" t="s">
        <v>243</v>
      </c>
      <c r="F193" s="2" t="s">
        <v>38</v>
      </c>
      <c r="G193" s="12" t="s">
        <v>66</v>
      </c>
      <c r="H193" s="44">
        <v>10183333</v>
      </c>
      <c r="I193" s="44">
        <f t="shared" si="10"/>
        <v>10183333</v>
      </c>
      <c r="J193" s="2" t="s">
        <v>44</v>
      </c>
      <c r="K193" s="2" t="s">
        <v>33</v>
      </c>
      <c r="L193" s="40" t="s">
        <v>461</v>
      </c>
    </row>
    <row r="194" spans="2:12" s="41" customFormat="1" ht="48">
      <c r="B194" s="45">
        <v>101915</v>
      </c>
      <c r="C194" s="15" t="s">
        <v>327</v>
      </c>
      <c r="D194" s="10">
        <v>42618</v>
      </c>
      <c r="E194" s="2" t="s">
        <v>142</v>
      </c>
      <c r="F194" s="2" t="s">
        <v>83</v>
      </c>
      <c r="G194" s="12" t="s">
        <v>41</v>
      </c>
      <c r="H194" s="44">
        <v>6260000</v>
      </c>
      <c r="I194" s="44">
        <f t="shared" si="10"/>
        <v>6260000</v>
      </c>
      <c r="J194" s="2" t="s">
        <v>44</v>
      </c>
      <c r="K194" s="2" t="s">
        <v>33</v>
      </c>
      <c r="L194" s="40" t="s">
        <v>461</v>
      </c>
    </row>
    <row r="195" spans="2:12" s="41" customFormat="1" ht="48">
      <c r="B195" s="45">
        <v>851116</v>
      </c>
      <c r="C195" s="15" t="s">
        <v>433</v>
      </c>
      <c r="D195" s="10"/>
      <c r="E195" s="2" t="s">
        <v>40</v>
      </c>
      <c r="F195" s="2" t="s">
        <v>85</v>
      </c>
      <c r="G195" s="12" t="s">
        <v>434</v>
      </c>
      <c r="H195" s="44">
        <v>59999720</v>
      </c>
      <c r="I195" s="44">
        <f>H195</f>
        <v>59999720</v>
      </c>
      <c r="J195" s="2" t="s">
        <v>44</v>
      </c>
      <c r="K195" s="2" t="s">
        <v>33</v>
      </c>
      <c r="L195" s="40" t="s">
        <v>461</v>
      </c>
    </row>
    <row r="196" spans="2:12" s="41" customFormat="1" ht="78" customHeight="1">
      <c r="B196" s="45">
        <v>851116</v>
      </c>
      <c r="C196" s="15" t="s">
        <v>336</v>
      </c>
      <c r="D196" s="10" t="s">
        <v>333</v>
      </c>
      <c r="E196" s="2" t="s">
        <v>334</v>
      </c>
      <c r="F196" s="2" t="s">
        <v>335</v>
      </c>
      <c r="G196" s="12" t="s">
        <v>35</v>
      </c>
      <c r="H196" s="44">
        <v>50000000</v>
      </c>
      <c r="I196" s="44">
        <f t="shared" si="10"/>
        <v>50000000</v>
      </c>
      <c r="J196" s="2" t="s">
        <v>82</v>
      </c>
      <c r="K196" s="2" t="s">
        <v>33</v>
      </c>
      <c r="L196" s="40" t="s">
        <v>461</v>
      </c>
    </row>
    <row r="197" spans="2:12" s="41" customFormat="1" ht="78" customHeight="1">
      <c r="B197" s="45">
        <v>851117</v>
      </c>
      <c r="C197" s="15" t="s">
        <v>435</v>
      </c>
      <c r="D197" s="10" t="s">
        <v>337</v>
      </c>
      <c r="E197" s="2" t="s">
        <v>436</v>
      </c>
      <c r="F197" s="2" t="s">
        <v>85</v>
      </c>
      <c r="G197" s="12" t="s">
        <v>237</v>
      </c>
      <c r="H197" s="44">
        <v>53449868</v>
      </c>
      <c r="I197" s="44">
        <f t="shared" si="10"/>
        <v>53449868</v>
      </c>
      <c r="J197" s="2" t="s">
        <v>82</v>
      </c>
      <c r="K197" s="2" t="s">
        <v>33</v>
      </c>
      <c r="L197" s="40" t="s">
        <v>461</v>
      </c>
    </row>
    <row r="198" spans="2:12" s="41" customFormat="1" ht="48">
      <c r="B198" s="45">
        <v>951217</v>
      </c>
      <c r="C198" s="15" t="s">
        <v>340</v>
      </c>
      <c r="D198" s="1">
        <v>42401</v>
      </c>
      <c r="E198" s="2" t="s">
        <v>93</v>
      </c>
      <c r="F198" s="2" t="s">
        <v>38</v>
      </c>
      <c r="G198" s="12" t="s">
        <v>66</v>
      </c>
      <c r="H198" s="44">
        <v>112085061</v>
      </c>
      <c r="I198" s="44">
        <f t="shared" si="10"/>
        <v>112085061</v>
      </c>
      <c r="J198" s="2" t="s">
        <v>82</v>
      </c>
      <c r="K198" s="2" t="s">
        <v>33</v>
      </c>
      <c r="L198" s="40" t="s">
        <v>462</v>
      </c>
    </row>
    <row r="199" spans="2:12" s="41" customFormat="1" ht="48">
      <c r="B199" s="45">
        <v>801315</v>
      </c>
      <c r="C199" s="15" t="s">
        <v>341</v>
      </c>
      <c r="D199" s="1">
        <v>42401</v>
      </c>
      <c r="E199" s="2" t="s">
        <v>93</v>
      </c>
      <c r="F199" s="2" t="s">
        <v>38</v>
      </c>
      <c r="G199" s="12" t="s">
        <v>66</v>
      </c>
      <c r="H199" s="44">
        <v>45324083</v>
      </c>
      <c r="I199" s="44">
        <f t="shared" si="10"/>
        <v>45324083</v>
      </c>
      <c r="J199" s="2" t="s">
        <v>82</v>
      </c>
      <c r="K199" s="2" t="s">
        <v>33</v>
      </c>
      <c r="L199" s="40" t="s">
        <v>462</v>
      </c>
    </row>
    <row r="200" spans="2:12" s="41" customFormat="1" ht="48">
      <c r="B200" s="45">
        <v>801315</v>
      </c>
      <c r="C200" s="15" t="s">
        <v>342</v>
      </c>
      <c r="D200" s="1">
        <v>42401</v>
      </c>
      <c r="E200" s="2" t="s">
        <v>93</v>
      </c>
      <c r="F200" s="2" t="s">
        <v>38</v>
      </c>
      <c r="G200" s="12" t="s">
        <v>66</v>
      </c>
      <c r="H200" s="44">
        <v>35481600</v>
      </c>
      <c r="I200" s="44">
        <v>35481600</v>
      </c>
      <c r="J200" s="2" t="s">
        <v>82</v>
      </c>
      <c r="K200" s="2" t="s">
        <v>33</v>
      </c>
      <c r="L200" s="40" t="s">
        <v>462</v>
      </c>
    </row>
    <row r="201" spans="2:12" s="41" customFormat="1" ht="48">
      <c r="B201" s="45">
        <v>801315</v>
      </c>
      <c r="C201" s="15" t="s">
        <v>343</v>
      </c>
      <c r="D201" s="1">
        <v>42401</v>
      </c>
      <c r="E201" s="2" t="s">
        <v>93</v>
      </c>
      <c r="F201" s="2" t="s">
        <v>38</v>
      </c>
      <c r="G201" s="12" t="s">
        <v>66</v>
      </c>
      <c r="H201" s="44">
        <v>103705701</v>
      </c>
      <c r="I201" s="44">
        <v>103705701</v>
      </c>
      <c r="J201" s="2" t="s">
        <v>82</v>
      </c>
      <c r="K201" s="2" t="s">
        <v>33</v>
      </c>
      <c r="L201" s="40" t="s">
        <v>462</v>
      </c>
    </row>
    <row r="202" spans="2:12" s="41" customFormat="1" ht="48">
      <c r="B202" s="45">
        <v>801315</v>
      </c>
      <c r="C202" s="15" t="s">
        <v>344</v>
      </c>
      <c r="D202" s="1">
        <v>42401</v>
      </c>
      <c r="E202" s="2" t="s">
        <v>93</v>
      </c>
      <c r="F202" s="2" t="s">
        <v>38</v>
      </c>
      <c r="G202" s="12" t="s">
        <v>66</v>
      </c>
      <c r="H202" s="44">
        <v>28386358</v>
      </c>
      <c r="I202" s="44">
        <v>28386358</v>
      </c>
      <c r="J202" s="2" t="s">
        <v>82</v>
      </c>
      <c r="K202" s="2" t="s">
        <v>33</v>
      </c>
      <c r="L202" s="40" t="s">
        <v>462</v>
      </c>
    </row>
    <row r="203" spans="2:12" s="41" customFormat="1" ht="78" customHeight="1">
      <c r="B203" s="45">
        <v>801315</v>
      </c>
      <c r="C203" s="15" t="s">
        <v>345</v>
      </c>
      <c r="D203" s="1">
        <v>42401</v>
      </c>
      <c r="E203" s="2" t="s">
        <v>93</v>
      </c>
      <c r="F203" s="2" t="s">
        <v>38</v>
      </c>
      <c r="G203" s="12" t="s">
        <v>66</v>
      </c>
      <c r="H203" s="44">
        <v>55755667</v>
      </c>
      <c r="I203" s="44">
        <f aca="true" t="shared" si="11" ref="I203:I210">H203</f>
        <v>55755667</v>
      </c>
      <c r="J203" s="2" t="s">
        <v>82</v>
      </c>
      <c r="K203" s="2" t="s">
        <v>33</v>
      </c>
      <c r="L203" s="40" t="s">
        <v>462</v>
      </c>
    </row>
    <row r="204" spans="2:12" s="41" customFormat="1" ht="216">
      <c r="B204" s="45">
        <v>801315</v>
      </c>
      <c r="C204" s="16" t="s">
        <v>346</v>
      </c>
      <c r="D204" s="1">
        <v>42401</v>
      </c>
      <c r="E204" s="2" t="s">
        <v>50</v>
      </c>
      <c r="F204" s="2" t="s">
        <v>38</v>
      </c>
      <c r="G204" s="12" t="s">
        <v>66</v>
      </c>
      <c r="H204" s="44">
        <v>33792000</v>
      </c>
      <c r="I204" s="44">
        <f t="shared" si="11"/>
        <v>33792000</v>
      </c>
      <c r="J204" s="2" t="s">
        <v>82</v>
      </c>
      <c r="K204" s="2" t="s">
        <v>33</v>
      </c>
      <c r="L204" s="40" t="s">
        <v>462</v>
      </c>
    </row>
    <row r="205" spans="2:12" s="41" customFormat="1" ht="210.75" customHeight="1">
      <c r="B205" s="45">
        <v>801315</v>
      </c>
      <c r="C205" s="16" t="s">
        <v>347</v>
      </c>
      <c r="D205" s="1">
        <v>42401</v>
      </c>
      <c r="E205" s="2" t="s">
        <v>37</v>
      </c>
      <c r="F205" s="2" t="s">
        <v>38</v>
      </c>
      <c r="G205" s="12" t="s">
        <v>66</v>
      </c>
      <c r="H205" s="44">
        <v>12082025</v>
      </c>
      <c r="I205" s="44">
        <f t="shared" si="11"/>
        <v>12082025</v>
      </c>
      <c r="J205" s="2" t="s">
        <v>82</v>
      </c>
      <c r="K205" s="2" t="s">
        <v>33</v>
      </c>
      <c r="L205" s="40" t="s">
        <v>462</v>
      </c>
    </row>
    <row r="206" spans="2:12" s="41" customFormat="1" ht="48">
      <c r="B206" s="45">
        <v>801315</v>
      </c>
      <c r="C206" s="16" t="s">
        <v>348</v>
      </c>
      <c r="D206" s="1">
        <v>42401</v>
      </c>
      <c r="E206" s="2" t="s">
        <v>37</v>
      </c>
      <c r="F206" s="2" t="s">
        <v>38</v>
      </c>
      <c r="G206" s="12" t="s">
        <v>66</v>
      </c>
      <c r="H206" s="44">
        <v>36715053</v>
      </c>
      <c r="I206" s="44">
        <f t="shared" si="11"/>
        <v>36715053</v>
      </c>
      <c r="J206" s="2" t="s">
        <v>82</v>
      </c>
      <c r="K206" s="2" t="s">
        <v>33</v>
      </c>
      <c r="L206" s="40" t="s">
        <v>462</v>
      </c>
    </row>
    <row r="207" spans="2:12" s="41" customFormat="1" ht="48">
      <c r="B207" s="45">
        <v>801315</v>
      </c>
      <c r="C207" s="7" t="s">
        <v>349</v>
      </c>
      <c r="D207" s="1">
        <v>42401</v>
      </c>
      <c r="E207" s="2" t="s">
        <v>37</v>
      </c>
      <c r="F207" s="2" t="s">
        <v>38</v>
      </c>
      <c r="G207" s="12" t="s">
        <v>66</v>
      </c>
      <c r="H207" s="44">
        <v>25751000</v>
      </c>
      <c r="I207" s="44">
        <f t="shared" si="11"/>
        <v>25751000</v>
      </c>
      <c r="J207" s="2" t="s">
        <v>82</v>
      </c>
      <c r="K207" s="2" t="s">
        <v>33</v>
      </c>
      <c r="L207" s="40" t="s">
        <v>462</v>
      </c>
    </row>
    <row r="208" spans="2:12" s="41" customFormat="1" ht="48">
      <c r="B208" s="45">
        <v>801315</v>
      </c>
      <c r="C208" s="7" t="s">
        <v>350</v>
      </c>
      <c r="D208" s="1">
        <v>42401</v>
      </c>
      <c r="E208" s="2" t="s">
        <v>219</v>
      </c>
      <c r="F208" s="2" t="s">
        <v>38</v>
      </c>
      <c r="G208" s="12" t="s">
        <v>66</v>
      </c>
      <c r="H208" s="44">
        <v>49096938</v>
      </c>
      <c r="I208" s="44">
        <f t="shared" si="11"/>
        <v>49096938</v>
      </c>
      <c r="J208" s="2" t="s">
        <v>82</v>
      </c>
      <c r="K208" s="2" t="s">
        <v>33</v>
      </c>
      <c r="L208" s="40" t="s">
        <v>462</v>
      </c>
    </row>
    <row r="209" spans="2:12" s="41" customFormat="1" ht="48">
      <c r="B209" s="45">
        <v>801315</v>
      </c>
      <c r="C209" s="8" t="s">
        <v>351</v>
      </c>
      <c r="D209" s="1">
        <v>42401</v>
      </c>
      <c r="E209" s="2" t="s">
        <v>37</v>
      </c>
      <c r="F209" s="2" t="s">
        <v>38</v>
      </c>
      <c r="G209" s="12" t="s">
        <v>66</v>
      </c>
      <c r="H209" s="44">
        <v>32847408</v>
      </c>
      <c r="I209" s="44">
        <f t="shared" si="11"/>
        <v>32847408</v>
      </c>
      <c r="J209" s="2" t="s">
        <v>82</v>
      </c>
      <c r="K209" s="2" t="s">
        <v>33</v>
      </c>
      <c r="L209" s="40" t="s">
        <v>462</v>
      </c>
    </row>
    <row r="210" spans="2:12" s="41" customFormat="1" ht="48">
      <c r="B210" s="45">
        <v>801217</v>
      </c>
      <c r="C210" s="8" t="s">
        <v>352</v>
      </c>
      <c r="D210" s="1">
        <v>42411</v>
      </c>
      <c r="E210" s="2" t="s">
        <v>140</v>
      </c>
      <c r="F210" s="2" t="s">
        <v>91</v>
      </c>
      <c r="G210" s="12" t="s">
        <v>66</v>
      </c>
      <c r="H210" s="44">
        <v>100000000</v>
      </c>
      <c r="I210" s="44">
        <f t="shared" si="11"/>
        <v>100000000</v>
      </c>
      <c r="J210" s="2" t="s">
        <v>44</v>
      </c>
      <c r="K210" s="2" t="s">
        <v>33</v>
      </c>
      <c r="L210" s="40" t="s">
        <v>462</v>
      </c>
    </row>
    <row r="211" spans="2:12" s="41" customFormat="1" ht="48">
      <c r="B211" s="45">
        <v>801315</v>
      </c>
      <c r="C211" s="8" t="s">
        <v>353</v>
      </c>
      <c r="D211" s="1">
        <v>42419</v>
      </c>
      <c r="E211" s="2" t="s">
        <v>141</v>
      </c>
      <c r="F211" s="2" t="s">
        <v>38</v>
      </c>
      <c r="G211" s="12" t="s">
        <v>66</v>
      </c>
      <c r="H211" s="44">
        <v>18699200</v>
      </c>
      <c r="I211" s="44">
        <f>H211</f>
        <v>18699200</v>
      </c>
      <c r="J211" s="2" t="s">
        <v>44</v>
      </c>
      <c r="K211" s="2" t="s">
        <v>355</v>
      </c>
      <c r="L211" s="40" t="s">
        <v>462</v>
      </c>
    </row>
    <row r="212" spans="2:12" s="41" customFormat="1" ht="48">
      <c r="B212" s="45">
        <v>861017</v>
      </c>
      <c r="C212" s="8" t="s">
        <v>354</v>
      </c>
      <c r="D212" s="1">
        <v>42423</v>
      </c>
      <c r="E212" s="2" t="s">
        <v>356</v>
      </c>
      <c r="F212" s="2" t="s">
        <v>38</v>
      </c>
      <c r="G212" s="12" t="s">
        <v>66</v>
      </c>
      <c r="H212" s="44">
        <v>4510080</v>
      </c>
      <c r="I212" s="44">
        <f>H212</f>
        <v>4510080</v>
      </c>
      <c r="J212" s="2" t="s">
        <v>44</v>
      </c>
      <c r="K212" s="2" t="s">
        <v>355</v>
      </c>
      <c r="L212" s="40" t="s">
        <v>462</v>
      </c>
    </row>
    <row r="213" spans="2:12" s="41" customFormat="1" ht="48">
      <c r="B213" s="45">
        <v>801315</v>
      </c>
      <c r="C213" s="8" t="s">
        <v>357</v>
      </c>
      <c r="D213" s="1">
        <v>42464</v>
      </c>
      <c r="E213" s="2" t="s">
        <v>437</v>
      </c>
      <c r="F213" s="2" t="s">
        <v>38</v>
      </c>
      <c r="G213" s="12" t="s">
        <v>66</v>
      </c>
      <c r="H213" s="44">
        <v>44666667</v>
      </c>
      <c r="I213" s="44">
        <v>44666667</v>
      </c>
      <c r="J213" s="2" t="s">
        <v>44</v>
      </c>
      <c r="K213" s="2" t="s">
        <v>355</v>
      </c>
      <c r="L213" s="40" t="s">
        <v>462</v>
      </c>
    </row>
    <row r="214" spans="2:12" s="41" customFormat="1" ht="48">
      <c r="B214" s="45">
        <v>761115</v>
      </c>
      <c r="C214" s="8" t="s">
        <v>358</v>
      </c>
      <c r="D214" s="1">
        <v>42461</v>
      </c>
      <c r="E214" s="2" t="s">
        <v>145</v>
      </c>
      <c r="F214" s="2" t="s">
        <v>38</v>
      </c>
      <c r="G214" s="12" t="s">
        <v>66</v>
      </c>
      <c r="H214" s="44">
        <v>1863862112</v>
      </c>
      <c r="I214" s="44">
        <f aca="true" t="shared" si="12" ref="I214:I229">H214</f>
        <v>1863862112</v>
      </c>
      <c r="J214" s="2" t="s">
        <v>44</v>
      </c>
      <c r="K214" s="2" t="s">
        <v>355</v>
      </c>
      <c r="L214" s="40" t="s">
        <v>462</v>
      </c>
    </row>
    <row r="215" spans="2:12" s="41" customFormat="1" ht="72">
      <c r="B215" s="45">
        <v>851015</v>
      </c>
      <c r="C215" s="8" t="s">
        <v>359</v>
      </c>
      <c r="D215" s="1">
        <v>42461</v>
      </c>
      <c r="E215" s="2" t="s">
        <v>145</v>
      </c>
      <c r="F215" s="2" t="s">
        <v>38</v>
      </c>
      <c r="G215" s="12" t="s">
        <v>66</v>
      </c>
      <c r="H215" s="44">
        <v>25200000</v>
      </c>
      <c r="I215" s="44">
        <f t="shared" si="12"/>
        <v>25200000</v>
      </c>
      <c r="J215" s="2" t="s">
        <v>44</v>
      </c>
      <c r="K215" s="2" t="s">
        <v>355</v>
      </c>
      <c r="L215" s="40" t="s">
        <v>462</v>
      </c>
    </row>
    <row r="216" spans="2:12" s="41" customFormat="1" ht="48">
      <c r="B216" s="45">
        <v>801315</v>
      </c>
      <c r="C216" s="8" t="s">
        <v>350</v>
      </c>
      <c r="D216" s="1">
        <v>42491</v>
      </c>
      <c r="E216" s="2" t="s">
        <v>72</v>
      </c>
      <c r="F216" s="2" t="s">
        <v>38</v>
      </c>
      <c r="G216" s="12" t="s">
        <v>66</v>
      </c>
      <c r="H216" s="44">
        <v>130925168</v>
      </c>
      <c r="I216" s="44">
        <f t="shared" si="12"/>
        <v>130925168</v>
      </c>
      <c r="J216" s="2" t="s">
        <v>44</v>
      </c>
      <c r="K216" s="2" t="s">
        <v>355</v>
      </c>
      <c r="L216" s="40" t="s">
        <v>462</v>
      </c>
    </row>
    <row r="217" spans="2:12" s="41" customFormat="1" ht="48">
      <c r="B217" s="45">
        <v>801315</v>
      </c>
      <c r="C217" s="8" t="s">
        <v>360</v>
      </c>
      <c r="D217" s="1">
        <v>42489</v>
      </c>
      <c r="E217" s="2" t="s">
        <v>191</v>
      </c>
      <c r="F217" s="2" t="s">
        <v>38</v>
      </c>
      <c r="G217" s="12" t="s">
        <v>66</v>
      </c>
      <c r="H217" s="44">
        <v>12600000</v>
      </c>
      <c r="I217" s="44">
        <f t="shared" si="12"/>
        <v>12600000</v>
      </c>
      <c r="J217" s="2" t="s">
        <v>44</v>
      </c>
      <c r="K217" s="2" t="s">
        <v>355</v>
      </c>
      <c r="L217" s="40" t="s">
        <v>462</v>
      </c>
    </row>
    <row r="218" spans="2:12" s="41" customFormat="1" ht="82.5" customHeight="1">
      <c r="B218" s="45">
        <v>801315</v>
      </c>
      <c r="C218" s="8" t="s">
        <v>338</v>
      </c>
      <c r="D218" s="1">
        <v>42522</v>
      </c>
      <c r="E218" s="2" t="s">
        <v>150</v>
      </c>
      <c r="F218" s="2" t="s">
        <v>38</v>
      </c>
      <c r="G218" s="12" t="s">
        <v>66</v>
      </c>
      <c r="H218" s="44">
        <v>16604763</v>
      </c>
      <c r="I218" s="44">
        <f t="shared" si="12"/>
        <v>16604763</v>
      </c>
      <c r="J218" s="2" t="s">
        <v>44</v>
      </c>
      <c r="K218" s="2" t="s">
        <v>355</v>
      </c>
      <c r="L218" s="40" t="s">
        <v>462</v>
      </c>
    </row>
    <row r="219" spans="2:12" s="41" customFormat="1" ht="84" customHeight="1">
      <c r="B219" s="45">
        <v>801315</v>
      </c>
      <c r="C219" s="8" t="s">
        <v>339</v>
      </c>
      <c r="D219" s="1">
        <v>42522</v>
      </c>
      <c r="E219" s="2" t="s">
        <v>150</v>
      </c>
      <c r="F219" s="2" t="s">
        <v>38</v>
      </c>
      <c r="G219" s="12" t="s">
        <v>66</v>
      </c>
      <c r="H219" s="44">
        <v>9373385</v>
      </c>
      <c r="I219" s="44">
        <f t="shared" si="12"/>
        <v>9373385</v>
      </c>
      <c r="J219" s="2" t="s">
        <v>44</v>
      </c>
      <c r="K219" s="2" t="s">
        <v>355</v>
      </c>
      <c r="L219" s="40" t="s">
        <v>462</v>
      </c>
    </row>
    <row r="220" spans="2:12" s="41" customFormat="1" ht="78" customHeight="1">
      <c r="B220" s="45">
        <v>801315</v>
      </c>
      <c r="C220" s="8" t="s">
        <v>361</v>
      </c>
      <c r="D220" s="1">
        <v>42583</v>
      </c>
      <c r="E220" s="2" t="s">
        <v>64</v>
      </c>
      <c r="F220" s="2" t="s">
        <v>38</v>
      </c>
      <c r="G220" s="12" t="s">
        <v>66</v>
      </c>
      <c r="H220" s="44">
        <v>21000000</v>
      </c>
      <c r="I220" s="44">
        <f t="shared" si="12"/>
        <v>21000000</v>
      </c>
      <c r="J220" s="2" t="s">
        <v>44</v>
      </c>
      <c r="K220" s="2" t="s">
        <v>355</v>
      </c>
      <c r="L220" s="40" t="s">
        <v>462</v>
      </c>
    </row>
    <row r="221" spans="2:12" s="41" customFormat="1" ht="78" customHeight="1">
      <c r="B221" s="45" t="s">
        <v>363</v>
      </c>
      <c r="C221" s="8" t="s">
        <v>362</v>
      </c>
      <c r="D221" s="1">
        <v>42551</v>
      </c>
      <c r="E221" s="2" t="s">
        <v>207</v>
      </c>
      <c r="F221" s="2" t="s">
        <v>87</v>
      </c>
      <c r="G221" s="12" t="s">
        <v>66</v>
      </c>
      <c r="H221" s="44">
        <v>136018260</v>
      </c>
      <c r="I221" s="44">
        <v>171018260</v>
      </c>
      <c r="J221" s="2" t="s">
        <v>44</v>
      </c>
      <c r="K221" s="2" t="s">
        <v>355</v>
      </c>
      <c r="L221" s="40" t="s">
        <v>462</v>
      </c>
    </row>
    <row r="222" spans="2:12" s="41" customFormat="1" ht="57.75" customHeight="1">
      <c r="B222" s="45">
        <v>801217</v>
      </c>
      <c r="C222" s="8" t="s">
        <v>364</v>
      </c>
      <c r="D222" s="1">
        <v>42583</v>
      </c>
      <c r="E222" s="2" t="s">
        <v>64</v>
      </c>
      <c r="F222" s="2" t="s">
        <v>38</v>
      </c>
      <c r="G222" s="12" t="s">
        <v>66</v>
      </c>
      <c r="H222" s="44">
        <v>69600000</v>
      </c>
      <c r="I222" s="44">
        <f t="shared" si="12"/>
        <v>69600000</v>
      </c>
      <c r="J222" s="2" t="s">
        <v>44</v>
      </c>
      <c r="K222" s="2" t="s">
        <v>355</v>
      </c>
      <c r="L222" s="40" t="s">
        <v>462</v>
      </c>
    </row>
    <row r="223" spans="2:12" s="41" customFormat="1" ht="55.5" customHeight="1">
      <c r="B223" s="45" t="s">
        <v>86</v>
      </c>
      <c r="C223" s="8" t="s">
        <v>365</v>
      </c>
      <c r="D223" s="1">
        <v>42551</v>
      </c>
      <c r="E223" s="2" t="s">
        <v>64</v>
      </c>
      <c r="F223" s="2" t="s">
        <v>87</v>
      </c>
      <c r="G223" s="12" t="s">
        <v>66</v>
      </c>
      <c r="H223" s="44">
        <v>480000000</v>
      </c>
      <c r="I223" s="44">
        <f t="shared" si="12"/>
        <v>480000000</v>
      </c>
      <c r="J223" s="2" t="s">
        <v>44</v>
      </c>
      <c r="K223" s="2" t="s">
        <v>355</v>
      </c>
      <c r="L223" s="40" t="s">
        <v>462</v>
      </c>
    </row>
    <row r="224" spans="2:12" s="41" customFormat="1" ht="55.5" customHeight="1">
      <c r="B224" s="45">
        <v>801219</v>
      </c>
      <c r="C224" s="8" t="s">
        <v>366</v>
      </c>
      <c r="D224" s="1">
        <v>42614</v>
      </c>
      <c r="E224" s="2" t="s">
        <v>156</v>
      </c>
      <c r="F224" s="2" t="s">
        <v>38</v>
      </c>
      <c r="G224" s="12" t="s">
        <v>66</v>
      </c>
      <c r="H224" s="44">
        <v>174000000</v>
      </c>
      <c r="I224" s="44">
        <f t="shared" si="12"/>
        <v>174000000</v>
      </c>
      <c r="J224" s="2" t="s">
        <v>44</v>
      </c>
      <c r="K224" s="2" t="s">
        <v>355</v>
      </c>
      <c r="L224" s="40" t="s">
        <v>462</v>
      </c>
    </row>
    <row r="225" spans="2:12" s="41" customFormat="1" ht="55.5" customHeight="1">
      <c r="B225" s="45">
        <v>811121</v>
      </c>
      <c r="C225" s="8" t="s">
        <v>367</v>
      </c>
      <c r="D225" s="1">
        <v>42614</v>
      </c>
      <c r="E225" s="2" t="s">
        <v>156</v>
      </c>
      <c r="F225" s="2" t="s">
        <v>83</v>
      </c>
      <c r="G225" s="12" t="s">
        <v>66</v>
      </c>
      <c r="H225" s="44">
        <v>20880000</v>
      </c>
      <c r="I225" s="44">
        <f t="shared" si="12"/>
        <v>20880000</v>
      </c>
      <c r="J225" s="2" t="s">
        <v>44</v>
      </c>
      <c r="K225" s="2" t="s">
        <v>355</v>
      </c>
      <c r="L225" s="40" t="s">
        <v>462</v>
      </c>
    </row>
    <row r="226" spans="2:12" s="41" customFormat="1" ht="55.5" customHeight="1">
      <c r="B226" s="45">
        <v>861017</v>
      </c>
      <c r="C226" s="8" t="s">
        <v>368</v>
      </c>
      <c r="D226" s="1">
        <v>42615</v>
      </c>
      <c r="E226" s="2" t="s">
        <v>371</v>
      </c>
      <c r="F226" s="2" t="s">
        <v>38</v>
      </c>
      <c r="G226" s="12" t="s">
        <v>66</v>
      </c>
      <c r="H226" s="44">
        <v>30073000</v>
      </c>
      <c r="I226" s="44">
        <f t="shared" si="12"/>
        <v>30073000</v>
      </c>
      <c r="J226" s="2" t="s">
        <v>44</v>
      </c>
      <c r="K226" s="2" t="s">
        <v>355</v>
      </c>
      <c r="L226" s="40" t="s">
        <v>462</v>
      </c>
    </row>
    <row r="227" spans="2:12" s="41" customFormat="1" ht="48">
      <c r="B227" s="45">
        <v>861017</v>
      </c>
      <c r="C227" s="8" t="s">
        <v>369</v>
      </c>
      <c r="D227" s="1">
        <v>42628</v>
      </c>
      <c r="E227" s="2" t="s">
        <v>372</v>
      </c>
      <c r="F227" s="2" t="s">
        <v>38</v>
      </c>
      <c r="G227" s="12" t="s">
        <v>66</v>
      </c>
      <c r="H227" s="44">
        <v>3165000</v>
      </c>
      <c r="I227" s="44">
        <f t="shared" si="12"/>
        <v>3165000</v>
      </c>
      <c r="J227" s="2" t="s">
        <v>44</v>
      </c>
      <c r="K227" s="2" t="s">
        <v>355</v>
      </c>
      <c r="L227" s="40" t="s">
        <v>462</v>
      </c>
    </row>
    <row r="228" spans="2:12" s="41" customFormat="1" ht="48">
      <c r="B228" s="45">
        <v>801115</v>
      </c>
      <c r="C228" s="8" t="s">
        <v>370</v>
      </c>
      <c r="D228" s="1">
        <v>42643</v>
      </c>
      <c r="E228" s="2" t="s">
        <v>191</v>
      </c>
      <c r="F228" s="2" t="s">
        <v>38</v>
      </c>
      <c r="G228" s="12" t="s">
        <v>66</v>
      </c>
      <c r="H228" s="44">
        <v>56640593</v>
      </c>
      <c r="I228" s="44">
        <f t="shared" si="12"/>
        <v>56640593</v>
      </c>
      <c r="J228" s="2" t="s">
        <v>44</v>
      </c>
      <c r="K228" s="2" t="s">
        <v>355</v>
      </c>
      <c r="L228" s="40" t="s">
        <v>462</v>
      </c>
    </row>
    <row r="229" spans="2:12" s="41" customFormat="1" ht="48">
      <c r="B229" s="45">
        <v>951517</v>
      </c>
      <c r="C229" s="8" t="s">
        <v>448</v>
      </c>
      <c r="D229" s="1"/>
      <c r="E229" s="2" t="s">
        <v>449</v>
      </c>
      <c r="F229" s="2" t="s">
        <v>38</v>
      </c>
      <c r="G229" s="12" t="s">
        <v>66</v>
      </c>
      <c r="H229" s="44">
        <v>50726962</v>
      </c>
      <c r="I229" s="44">
        <f t="shared" si="12"/>
        <v>50726962</v>
      </c>
      <c r="J229" s="2" t="s">
        <v>44</v>
      </c>
      <c r="K229" s="2" t="s">
        <v>355</v>
      </c>
      <c r="L229" s="40" t="s">
        <v>462</v>
      </c>
    </row>
    <row r="230" spans="2:12" s="41" customFormat="1" ht="48">
      <c r="B230" s="38">
        <v>771016</v>
      </c>
      <c r="C230" s="8" t="s">
        <v>373</v>
      </c>
      <c r="D230" s="47">
        <v>42419</v>
      </c>
      <c r="E230" s="2" t="s">
        <v>438</v>
      </c>
      <c r="F230" s="2" t="s">
        <v>51</v>
      </c>
      <c r="G230" s="2" t="s">
        <v>66</v>
      </c>
      <c r="H230" s="44">
        <v>189995994</v>
      </c>
      <c r="I230" s="44">
        <f aca="true" t="shared" si="13" ref="I230:I249">H230</f>
        <v>189995994</v>
      </c>
      <c r="J230" s="2" t="s">
        <v>82</v>
      </c>
      <c r="K230" s="2" t="s">
        <v>33</v>
      </c>
      <c r="L230" s="40" t="s">
        <v>463</v>
      </c>
    </row>
    <row r="231" spans="2:12" s="41" customFormat="1" ht="48">
      <c r="B231" s="38">
        <v>701615</v>
      </c>
      <c r="C231" s="15" t="s">
        <v>374</v>
      </c>
      <c r="D231" s="47">
        <v>42599</v>
      </c>
      <c r="E231" s="2" t="s">
        <v>241</v>
      </c>
      <c r="F231" s="2" t="s">
        <v>51</v>
      </c>
      <c r="G231" s="2" t="s">
        <v>237</v>
      </c>
      <c r="H231" s="44">
        <v>13361152</v>
      </c>
      <c r="I231" s="44">
        <f t="shared" si="13"/>
        <v>13361152</v>
      </c>
      <c r="J231" s="2" t="s">
        <v>82</v>
      </c>
      <c r="K231" s="2" t="s">
        <v>33</v>
      </c>
      <c r="L231" s="40" t="s">
        <v>464</v>
      </c>
    </row>
    <row r="232" spans="2:12" s="41" customFormat="1" ht="48">
      <c r="B232" s="38">
        <v>701615</v>
      </c>
      <c r="C232" s="15" t="s">
        <v>375</v>
      </c>
      <c r="D232" s="47">
        <v>42600</v>
      </c>
      <c r="E232" s="2" t="s">
        <v>244</v>
      </c>
      <c r="F232" s="2" t="s">
        <v>51</v>
      </c>
      <c r="G232" s="2" t="s">
        <v>66</v>
      </c>
      <c r="H232" s="44">
        <v>7050239</v>
      </c>
      <c r="I232" s="44">
        <f t="shared" si="13"/>
        <v>7050239</v>
      </c>
      <c r="J232" s="2" t="s">
        <v>82</v>
      </c>
      <c r="K232" s="2" t="s">
        <v>33</v>
      </c>
      <c r="L232" s="40" t="s">
        <v>464</v>
      </c>
    </row>
    <row r="233" spans="2:12" s="41" customFormat="1" ht="48">
      <c r="B233" s="38">
        <v>771016</v>
      </c>
      <c r="C233" s="4" t="s">
        <v>376</v>
      </c>
      <c r="D233" s="47">
        <v>42643</v>
      </c>
      <c r="E233" s="2" t="s">
        <v>46</v>
      </c>
      <c r="F233" s="2" t="s">
        <v>51</v>
      </c>
      <c r="G233" s="2" t="s">
        <v>41</v>
      </c>
      <c r="H233" s="44">
        <v>151789000</v>
      </c>
      <c r="I233" s="44">
        <f t="shared" si="13"/>
        <v>151789000</v>
      </c>
      <c r="J233" s="2" t="s">
        <v>82</v>
      </c>
      <c r="K233" s="2" t="s">
        <v>33</v>
      </c>
      <c r="L233" s="40" t="s">
        <v>464</v>
      </c>
    </row>
    <row r="234" spans="2:12" s="41" customFormat="1" ht="48">
      <c r="B234" s="38">
        <v>901518</v>
      </c>
      <c r="C234" s="4" t="s">
        <v>439</v>
      </c>
      <c r="D234" s="47"/>
      <c r="E234" s="2" t="s">
        <v>142</v>
      </c>
      <c r="F234" s="2" t="s">
        <v>51</v>
      </c>
      <c r="G234" s="2" t="s">
        <v>66</v>
      </c>
      <c r="H234" s="44">
        <v>15017940</v>
      </c>
      <c r="I234" s="44">
        <f t="shared" si="13"/>
        <v>15017940</v>
      </c>
      <c r="J234" s="2" t="s">
        <v>82</v>
      </c>
      <c r="K234" s="2" t="s">
        <v>33</v>
      </c>
      <c r="L234" s="40" t="s">
        <v>464</v>
      </c>
    </row>
    <row r="235" spans="2:12" s="41" customFormat="1" ht="60">
      <c r="B235" s="38">
        <v>771016</v>
      </c>
      <c r="C235" s="4" t="s">
        <v>440</v>
      </c>
      <c r="D235" s="47"/>
      <c r="E235" s="2" t="s">
        <v>165</v>
      </c>
      <c r="F235" s="2" t="s">
        <v>51</v>
      </c>
      <c r="G235" s="2" t="s">
        <v>66</v>
      </c>
      <c r="H235" s="44">
        <v>231250000</v>
      </c>
      <c r="I235" s="44">
        <f t="shared" si="13"/>
        <v>231250000</v>
      </c>
      <c r="J235" s="2" t="s">
        <v>82</v>
      </c>
      <c r="K235" s="2" t="s">
        <v>33</v>
      </c>
      <c r="L235" s="40" t="s">
        <v>464</v>
      </c>
    </row>
    <row r="236" spans="2:12" s="41" customFormat="1" ht="48">
      <c r="B236" s="38">
        <v>701220</v>
      </c>
      <c r="C236" s="4" t="s">
        <v>441</v>
      </c>
      <c r="D236" s="47"/>
      <c r="E236" s="2" t="s">
        <v>165</v>
      </c>
      <c r="F236" s="2" t="s">
        <v>51</v>
      </c>
      <c r="G236" s="2" t="s">
        <v>66</v>
      </c>
      <c r="H236" s="44">
        <v>29960456</v>
      </c>
      <c r="I236" s="44">
        <f t="shared" si="13"/>
        <v>29960456</v>
      </c>
      <c r="J236" s="2" t="s">
        <v>82</v>
      </c>
      <c r="K236" s="2" t="s">
        <v>33</v>
      </c>
      <c r="L236" s="40" t="s">
        <v>464</v>
      </c>
    </row>
    <row r="237" spans="2:12" s="41" customFormat="1" ht="36">
      <c r="B237" s="38">
        <v>941320</v>
      </c>
      <c r="C237" s="4" t="s">
        <v>377</v>
      </c>
      <c r="D237" s="1">
        <v>42401</v>
      </c>
      <c r="E237" s="2" t="s">
        <v>442</v>
      </c>
      <c r="F237" s="2" t="s">
        <v>383</v>
      </c>
      <c r="G237" s="2" t="s">
        <v>66</v>
      </c>
      <c r="H237" s="39">
        <v>1960000000</v>
      </c>
      <c r="I237" s="39">
        <f t="shared" si="13"/>
        <v>1960000000</v>
      </c>
      <c r="J237" s="2" t="s">
        <v>44</v>
      </c>
      <c r="K237" s="2" t="s">
        <v>33</v>
      </c>
      <c r="L237" s="40" t="s">
        <v>465</v>
      </c>
    </row>
    <row r="238" spans="2:12" s="41" customFormat="1" ht="48">
      <c r="B238" s="38">
        <v>861215</v>
      </c>
      <c r="C238" s="7" t="s">
        <v>378</v>
      </c>
      <c r="D238" s="1">
        <v>42415</v>
      </c>
      <c r="E238" s="2" t="s">
        <v>443</v>
      </c>
      <c r="F238" s="2" t="s">
        <v>383</v>
      </c>
      <c r="G238" s="2" t="s">
        <v>66</v>
      </c>
      <c r="H238" s="39">
        <v>594362208</v>
      </c>
      <c r="I238" s="39">
        <f t="shared" si="13"/>
        <v>594362208</v>
      </c>
      <c r="J238" s="2" t="s">
        <v>44</v>
      </c>
      <c r="K238" s="2" t="s">
        <v>33</v>
      </c>
      <c r="L238" s="40" t="s">
        <v>465</v>
      </c>
    </row>
    <row r="239" spans="2:12" s="41" customFormat="1" ht="108">
      <c r="B239" s="38">
        <v>931320</v>
      </c>
      <c r="C239" s="4" t="s">
        <v>379</v>
      </c>
      <c r="D239" s="1">
        <v>42475</v>
      </c>
      <c r="E239" s="2" t="s">
        <v>384</v>
      </c>
      <c r="F239" s="2" t="s">
        <v>383</v>
      </c>
      <c r="G239" s="2" t="s">
        <v>66</v>
      </c>
      <c r="H239" s="39">
        <v>2242862142</v>
      </c>
      <c r="I239" s="39">
        <f t="shared" si="13"/>
        <v>2242862142</v>
      </c>
      <c r="J239" s="2" t="s">
        <v>44</v>
      </c>
      <c r="K239" s="2" t="s">
        <v>33</v>
      </c>
      <c r="L239" s="40" t="s">
        <v>465</v>
      </c>
    </row>
    <row r="240" spans="2:12" s="41" customFormat="1" ht="60">
      <c r="B240" s="38">
        <v>861217</v>
      </c>
      <c r="C240" s="4" t="s">
        <v>380</v>
      </c>
      <c r="D240" s="1">
        <v>42476</v>
      </c>
      <c r="E240" s="2" t="s">
        <v>384</v>
      </c>
      <c r="F240" s="2" t="s">
        <v>383</v>
      </c>
      <c r="G240" s="2" t="s">
        <v>66</v>
      </c>
      <c r="H240" s="39">
        <v>500000000</v>
      </c>
      <c r="I240" s="39">
        <f t="shared" si="13"/>
        <v>500000000</v>
      </c>
      <c r="J240" s="2" t="s">
        <v>44</v>
      </c>
      <c r="K240" s="2" t="s">
        <v>33</v>
      </c>
      <c r="L240" s="40" t="s">
        <v>465</v>
      </c>
    </row>
    <row r="241" spans="2:12" s="41" customFormat="1" ht="60">
      <c r="B241" s="38">
        <v>931415</v>
      </c>
      <c r="C241" s="4" t="s">
        <v>381</v>
      </c>
      <c r="D241" s="1">
        <v>42629</v>
      </c>
      <c r="E241" s="2" t="s">
        <v>444</v>
      </c>
      <c r="F241" s="2" t="s">
        <v>383</v>
      </c>
      <c r="G241" s="2" t="s">
        <v>66</v>
      </c>
      <c r="H241" s="39">
        <v>105000000</v>
      </c>
      <c r="I241" s="39">
        <f t="shared" si="13"/>
        <v>105000000</v>
      </c>
      <c r="J241" s="2" t="s">
        <v>44</v>
      </c>
      <c r="K241" s="2" t="s">
        <v>33</v>
      </c>
      <c r="L241" s="40" t="s">
        <v>465</v>
      </c>
    </row>
    <row r="242" spans="2:12" s="41" customFormat="1" ht="36">
      <c r="B242" s="38">
        <v>901315</v>
      </c>
      <c r="C242" s="4" t="s">
        <v>382</v>
      </c>
      <c r="D242" s="1">
        <v>42648</v>
      </c>
      <c r="E242" s="2" t="s">
        <v>385</v>
      </c>
      <c r="F242" s="2" t="s">
        <v>38</v>
      </c>
      <c r="G242" s="2" t="s">
        <v>66</v>
      </c>
      <c r="H242" s="39">
        <v>150000000</v>
      </c>
      <c r="I242" s="39">
        <f t="shared" si="13"/>
        <v>150000000</v>
      </c>
      <c r="J242" s="2" t="s">
        <v>44</v>
      </c>
      <c r="K242" s="2" t="s">
        <v>33</v>
      </c>
      <c r="L242" s="40" t="s">
        <v>465</v>
      </c>
    </row>
    <row r="243" spans="2:12" s="41" customFormat="1" ht="48">
      <c r="B243" s="38">
        <v>721033</v>
      </c>
      <c r="C243" s="4" t="s">
        <v>386</v>
      </c>
      <c r="D243" s="1">
        <v>42432</v>
      </c>
      <c r="E243" s="2" t="s">
        <v>165</v>
      </c>
      <c r="F243" s="2" t="s">
        <v>83</v>
      </c>
      <c r="G243" s="2" t="s">
        <v>66</v>
      </c>
      <c r="H243" s="39">
        <v>36020360</v>
      </c>
      <c r="I243" s="39">
        <f t="shared" si="13"/>
        <v>36020360</v>
      </c>
      <c r="J243" s="2" t="s">
        <v>44</v>
      </c>
      <c r="K243" s="2" t="s">
        <v>33</v>
      </c>
      <c r="L243" s="40" t="s">
        <v>466</v>
      </c>
    </row>
    <row r="244" spans="2:12" s="41" customFormat="1" ht="48">
      <c r="B244" s="38">
        <v>531027</v>
      </c>
      <c r="C244" s="4" t="s">
        <v>387</v>
      </c>
      <c r="D244" s="1">
        <v>42677</v>
      </c>
      <c r="E244" s="2" t="s">
        <v>171</v>
      </c>
      <c r="F244" s="2" t="s">
        <v>388</v>
      </c>
      <c r="G244" s="2" t="s">
        <v>66</v>
      </c>
      <c r="H244" s="39">
        <v>253790600</v>
      </c>
      <c r="I244" s="39">
        <f t="shared" si="13"/>
        <v>253790600</v>
      </c>
      <c r="J244" s="2" t="s">
        <v>44</v>
      </c>
      <c r="K244" s="2" t="s">
        <v>33</v>
      </c>
      <c r="L244" s="40" t="s">
        <v>466</v>
      </c>
    </row>
    <row r="245" spans="2:12" s="41" customFormat="1" ht="60">
      <c r="B245" s="38">
        <v>821016</v>
      </c>
      <c r="C245" s="4" t="s">
        <v>389</v>
      </c>
      <c r="D245" s="1">
        <v>42517</v>
      </c>
      <c r="E245" s="2" t="s">
        <v>391</v>
      </c>
      <c r="F245" s="2" t="s">
        <v>303</v>
      </c>
      <c r="G245" s="2" t="s">
        <v>66</v>
      </c>
      <c r="H245" s="39">
        <v>170761100</v>
      </c>
      <c r="I245" s="39">
        <f t="shared" si="13"/>
        <v>170761100</v>
      </c>
      <c r="J245" s="2" t="s">
        <v>44</v>
      </c>
      <c r="K245" s="2" t="s">
        <v>33</v>
      </c>
      <c r="L245" s="40" t="s">
        <v>467</v>
      </c>
    </row>
    <row r="246" spans="2:12" s="41" customFormat="1" ht="84">
      <c r="B246" s="38">
        <v>801516</v>
      </c>
      <c r="C246" s="4" t="s">
        <v>390</v>
      </c>
      <c r="D246" s="1">
        <v>42640</v>
      </c>
      <c r="E246" s="2" t="s">
        <v>46</v>
      </c>
      <c r="F246" s="2" t="s">
        <v>38</v>
      </c>
      <c r="G246" s="2" t="s">
        <v>66</v>
      </c>
      <c r="H246" s="39">
        <v>30000000</v>
      </c>
      <c r="I246" s="39">
        <f t="shared" si="13"/>
        <v>30000000</v>
      </c>
      <c r="J246" s="2" t="s">
        <v>44</v>
      </c>
      <c r="K246" s="2" t="s">
        <v>33</v>
      </c>
      <c r="L246" s="40" t="s">
        <v>467</v>
      </c>
    </row>
    <row r="247" spans="2:12" s="41" customFormat="1" ht="60">
      <c r="B247" s="38">
        <v>801416</v>
      </c>
      <c r="C247" s="4" t="s">
        <v>392</v>
      </c>
      <c r="D247" s="1">
        <v>42433</v>
      </c>
      <c r="E247" s="2" t="s">
        <v>394</v>
      </c>
      <c r="F247" s="2" t="s">
        <v>38</v>
      </c>
      <c r="G247" s="2" t="s">
        <v>66</v>
      </c>
      <c r="H247" s="39">
        <v>4998000</v>
      </c>
      <c r="I247" s="39">
        <f t="shared" si="13"/>
        <v>4998000</v>
      </c>
      <c r="J247" s="2" t="s">
        <v>44</v>
      </c>
      <c r="K247" s="2" t="s">
        <v>33</v>
      </c>
      <c r="L247" s="40" t="s">
        <v>467</v>
      </c>
    </row>
    <row r="248" spans="2:12" s="41" customFormat="1" ht="48">
      <c r="B248" s="38">
        <v>931416</v>
      </c>
      <c r="C248" s="4" t="s">
        <v>395</v>
      </c>
      <c r="D248" s="1">
        <v>42468</v>
      </c>
      <c r="E248" s="2" t="s">
        <v>399</v>
      </c>
      <c r="F248" s="2" t="s">
        <v>393</v>
      </c>
      <c r="G248" s="2" t="s">
        <v>66</v>
      </c>
      <c r="H248" s="39">
        <v>38999996</v>
      </c>
      <c r="I248" s="39">
        <f t="shared" si="13"/>
        <v>38999996</v>
      </c>
      <c r="J248" s="2" t="s">
        <v>44</v>
      </c>
      <c r="K248" s="2" t="s">
        <v>33</v>
      </c>
      <c r="L248" s="40" t="s">
        <v>468</v>
      </c>
    </row>
    <row r="249" spans="2:12" s="41" customFormat="1" ht="48">
      <c r="B249" s="38">
        <v>801219</v>
      </c>
      <c r="C249" s="4" t="s">
        <v>396</v>
      </c>
      <c r="D249" s="1">
        <v>42474</v>
      </c>
      <c r="E249" s="2" t="s">
        <v>400</v>
      </c>
      <c r="F249" s="2" t="s">
        <v>393</v>
      </c>
      <c r="G249" s="2" t="s">
        <v>66</v>
      </c>
      <c r="H249" s="39">
        <v>34999996</v>
      </c>
      <c r="I249" s="39">
        <f t="shared" si="13"/>
        <v>34999996</v>
      </c>
      <c r="J249" s="2" t="s">
        <v>44</v>
      </c>
      <c r="K249" s="2" t="s">
        <v>33</v>
      </c>
      <c r="L249" s="40" t="s">
        <v>468</v>
      </c>
    </row>
    <row r="250" spans="2:12" s="41" customFormat="1" ht="48">
      <c r="B250" s="38">
        <v>841117</v>
      </c>
      <c r="C250" s="4" t="s">
        <v>397</v>
      </c>
      <c r="D250" s="1">
        <v>42601</v>
      </c>
      <c r="E250" s="2" t="s">
        <v>217</v>
      </c>
      <c r="F250" s="2" t="s">
        <v>393</v>
      </c>
      <c r="G250" s="2" t="s">
        <v>66</v>
      </c>
      <c r="H250" s="39">
        <v>18000000</v>
      </c>
      <c r="I250" s="39">
        <v>18000000</v>
      </c>
      <c r="J250" s="2" t="s">
        <v>44</v>
      </c>
      <c r="K250" s="2" t="s">
        <v>33</v>
      </c>
      <c r="L250" s="40" t="s">
        <v>468</v>
      </c>
    </row>
    <row r="251" spans="2:12" s="41" customFormat="1" ht="48">
      <c r="B251" s="38">
        <v>801416</v>
      </c>
      <c r="C251" s="4" t="s">
        <v>398</v>
      </c>
      <c r="D251" s="1">
        <v>42620</v>
      </c>
      <c r="E251" s="2" t="s">
        <v>92</v>
      </c>
      <c r="F251" s="2" t="s">
        <v>393</v>
      </c>
      <c r="G251" s="2" t="s">
        <v>66</v>
      </c>
      <c r="H251" s="39">
        <v>12000000</v>
      </c>
      <c r="I251" s="39">
        <f>H251</f>
        <v>12000000</v>
      </c>
      <c r="J251" s="2" t="s">
        <v>44</v>
      </c>
      <c r="K251" s="2" t="s">
        <v>33</v>
      </c>
      <c r="L251" s="40" t="s">
        <v>468</v>
      </c>
    </row>
    <row r="252" spans="2:12" s="41" customFormat="1" ht="48">
      <c r="B252" s="38">
        <v>721029</v>
      </c>
      <c r="C252" s="4" t="s">
        <v>445</v>
      </c>
      <c r="D252" s="52"/>
      <c r="E252" s="2" t="s">
        <v>446</v>
      </c>
      <c r="F252" s="2" t="s">
        <v>83</v>
      </c>
      <c r="G252" s="2" t="s">
        <v>66</v>
      </c>
      <c r="H252" s="44">
        <v>44410480</v>
      </c>
      <c r="I252" s="39">
        <f>H252</f>
        <v>44410480</v>
      </c>
      <c r="J252" s="2" t="s">
        <v>44</v>
      </c>
      <c r="K252" s="2" t="s">
        <v>33</v>
      </c>
      <c r="L252" s="40" t="s">
        <v>468</v>
      </c>
    </row>
    <row r="253" spans="2:12" ht="49.5" customHeight="1">
      <c r="B253" s="53"/>
      <c r="C253" s="54"/>
      <c r="D253" s="55"/>
      <c r="E253" s="53"/>
      <c r="F253" s="54"/>
      <c r="G253" s="56"/>
      <c r="H253" s="57">
        <f>SUM(H19:H252)-H152</f>
        <v>129968038881.312</v>
      </c>
      <c r="I253" s="57"/>
      <c r="J253" s="53"/>
      <c r="K253" s="53"/>
      <c r="L253" s="53"/>
    </row>
    <row r="254" spans="2:12" ht="12">
      <c r="B254" s="53"/>
      <c r="C254" s="54"/>
      <c r="D254" s="58"/>
      <c r="E254" s="53"/>
      <c r="F254" s="54"/>
      <c r="G254" s="54"/>
      <c r="H254" s="57"/>
      <c r="I254" s="59"/>
      <c r="J254" s="53"/>
      <c r="K254" s="53"/>
      <c r="L254" s="53"/>
    </row>
    <row r="255" spans="2:12" ht="12">
      <c r="B255" s="53"/>
      <c r="C255" s="54"/>
      <c r="D255" s="58"/>
      <c r="E255" s="53"/>
      <c r="F255" s="54"/>
      <c r="G255" s="54"/>
      <c r="H255" s="57"/>
      <c r="I255" s="59"/>
      <c r="J255" s="53"/>
      <c r="K255" s="53"/>
      <c r="L255" s="53"/>
    </row>
    <row r="256" spans="2:4" ht="12.75" thickBot="1">
      <c r="B256" s="60" t="s">
        <v>21</v>
      </c>
      <c r="C256" s="61"/>
      <c r="D256" s="61"/>
    </row>
    <row r="257" spans="2:4" ht="24">
      <c r="B257" s="62" t="s">
        <v>6</v>
      </c>
      <c r="C257" s="63" t="s">
        <v>22</v>
      </c>
      <c r="D257" s="37" t="s">
        <v>14</v>
      </c>
    </row>
  </sheetData>
  <sheetProtection/>
  <mergeCells count="2">
    <mergeCell ref="F5:I9"/>
    <mergeCell ref="F11:I15"/>
  </mergeCells>
  <hyperlinks>
    <hyperlink ref="C8" r:id="rId1" display="WWW.ITAGUI.GOV.CO"/>
    <hyperlink ref="C11" r:id="rId2" display="contratacionitagui@gmail.com"/>
  </hyperlinks>
  <printOptions/>
  <pageMargins left="0.7" right="0.7" top="0.75" bottom="0.75" header="0.3" footer="0.3"/>
  <pageSetup fitToHeight="0" fitToWidth="1" horizontalDpi="600" verticalDpi="600" orientation="landscape" paperSize="9" scale="52"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KRISTICO</cp:lastModifiedBy>
  <cp:lastPrinted>2016-01-20T17:08:46Z</cp:lastPrinted>
  <dcterms:created xsi:type="dcterms:W3CDTF">2012-12-10T15:58:41Z</dcterms:created>
  <dcterms:modified xsi:type="dcterms:W3CDTF">2017-01-10T12:58:31Z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