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8910" tabRatio="831" activeTab="1"/>
  </bookViews>
  <sheets>
    <sheet name="CONSECUTIVOS" sheetId="1" r:id="rId1"/>
    <sheet name="BASE DE DATOS" sheetId="2" r:id="rId2"/>
  </sheets>
  <definedNames>
    <definedName name="_xlnm._FilterDatabase" localSheetId="0" hidden="1">'CONSECUTIVOS'!$A$2:$R$212</definedName>
  </definedNames>
  <calcPr fullCalcOnLoad="1"/>
</workbook>
</file>

<file path=xl/comments1.xml><?xml version="1.0" encoding="utf-8"?>
<comments xmlns="http://schemas.openxmlformats.org/spreadsheetml/2006/main">
  <authors>
    <author>Juan Esteban Arroyave Martinez</author>
  </authors>
  <commentList>
    <comment ref="A85" authorId="0">
      <text>
        <r>
          <rPr>
            <b/>
            <sz val="9"/>
            <rFont val="Tahoma"/>
            <family val="2"/>
          </rPr>
          <t>DIANA: MARZO 10/2015-PENDIENTE INTERVENTOR Y ACTA DE INICIO SECOP</t>
        </r>
        <r>
          <rPr>
            <sz val="9"/>
            <rFont val="Tahoma"/>
            <family val="2"/>
          </rPr>
          <t xml:space="preserve">
</t>
        </r>
      </text>
    </comment>
  </commentList>
</comments>
</file>

<file path=xl/sharedStrings.xml><?xml version="1.0" encoding="utf-8"?>
<sst xmlns="http://schemas.openxmlformats.org/spreadsheetml/2006/main" count="3348" uniqueCount="976">
  <si>
    <t>VALOR</t>
  </si>
  <si>
    <t>SI</t>
  </si>
  <si>
    <t>CONTRATISTA</t>
  </si>
  <si>
    <t>DÍAS</t>
  </si>
  <si>
    <t>OBJETO</t>
  </si>
  <si>
    <t>N° PROCESO</t>
  </si>
  <si>
    <t>MODALIDAD</t>
  </si>
  <si>
    <t>PLAZO</t>
  </si>
  <si>
    <t>RESPONSABLE</t>
  </si>
  <si>
    <t>LICITACIÓN PÚBLICA</t>
  </si>
  <si>
    <t>N/A</t>
  </si>
  <si>
    <t>SELECCIÓN ABREVIADA</t>
  </si>
  <si>
    <t>CONTRATACIÓN DIRECTA</t>
  </si>
  <si>
    <t>Número Del Contrato</t>
  </si>
  <si>
    <t>Objeto Del Contrato</t>
  </si>
  <si>
    <t>Plazo De Ejecución- Unidad De Ejecución</t>
  </si>
  <si>
    <t>Plazo De Ejecución- Número De Unidades</t>
  </si>
  <si>
    <t>Fecha De Terminación Del Contrato</t>
  </si>
  <si>
    <t>MESES</t>
  </si>
  <si>
    <t>SISTEMAS Y ASESORIAS DE COLOMBIA S.A. SYAC S.A.</t>
  </si>
  <si>
    <t>ELIO SUAREZ</t>
  </si>
  <si>
    <t>JURÍDICA</t>
  </si>
  <si>
    <t>GERARDO MONTOYA</t>
  </si>
  <si>
    <t>CONTRATO</t>
  </si>
  <si>
    <t>ENTIDAD</t>
  </si>
  <si>
    <t>N° DE CUENTA</t>
  </si>
  <si>
    <t>TIPO DE CUENTA</t>
  </si>
  <si>
    <t>FECHA DE PUBLICACION CONTRALORIA</t>
  </si>
  <si>
    <t>FECHA DE PUBLICACION SECOP</t>
  </si>
  <si>
    <t>REVISADO EN CONTRALORIA</t>
  </si>
  <si>
    <t>PORCENTAJE</t>
  </si>
  <si>
    <t>FECHA ENVIADO PUBLICACION EN GACETA</t>
  </si>
  <si>
    <t>SSYPS-LP-01-2015</t>
  </si>
  <si>
    <t>COOPERATIVA MULTIACTIVA PARA LA EDUCACION INTEGRAL-COOMEI</t>
  </si>
  <si>
    <t>WPR GESTION EN SALUD S.A.S.</t>
  </si>
  <si>
    <t>8 MESES</t>
  </si>
  <si>
    <t>Bancolombia</t>
  </si>
  <si>
    <t>23048285317</t>
  </si>
  <si>
    <t>Cuenta Ahorros</t>
  </si>
  <si>
    <t>ESE HOSPITAL DEL SUR GABRIEL JARAMILLO PIEDRAHITA</t>
  </si>
  <si>
    <t>4 MESES</t>
  </si>
  <si>
    <t>Bbva</t>
  </si>
  <si>
    <t>416950491</t>
  </si>
  <si>
    <t>JUANES ARROYAVE</t>
  </si>
  <si>
    <t>URIBE MORENO ALVARO</t>
  </si>
  <si>
    <t>10 MESES</t>
  </si>
  <si>
    <t>10342602747</t>
  </si>
  <si>
    <t>ALVAREZ RAMIREZ ANIBAL DE JESUS</t>
  </si>
  <si>
    <t>60407133219</t>
  </si>
  <si>
    <t>8 MESES Y 15 DÍAS</t>
  </si>
  <si>
    <t>Banco de Bogota</t>
  </si>
  <si>
    <t>382049518</t>
  </si>
  <si>
    <t>Cuenta Corriente</t>
  </si>
  <si>
    <t>CONTRATO DE PRESTACION DE SERVICIOS PROFESIONALES PARA LA ACTUALIZACION, SOPORTE, MANTENIMIENTO Y DESARROLLO DEL SISTEMA DE INFORMACION “DINAMICA GERENCIAL ALCALDIAS</t>
  </si>
  <si>
    <t>1.762.620.000</t>
  </si>
  <si>
    <t>SH-002-2015</t>
  </si>
  <si>
    <t>VILLA VELASQUEZ LUIS FERNANDO</t>
  </si>
  <si>
    <t>SANDRA HENRIQUEZ</t>
  </si>
  <si>
    <t>6 MESES</t>
  </si>
  <si>
    <t>379038235</t>
  </si>
  <si>
    <t>JUNTA DE ACCION COMUNAL BARRIO SANTA CATALINA</t>
  </si>
  <si>
    <t>ENTREGA DE UN INMUEBLE DE PROPIEDAD DEL MUNICIPIO DE ITAGÜÍ, A TÍTULO DE COMODATO PRECARIO, A LA JUNTA DE ACCIÓN COMUNAL BARRIO SANTA CATALINA INDISPENSABLE PARA EL DESARROLLO DE SU OBJETO SOCIAL, UBICADO EN LA CARRERA 56 A N° 30 B - 55 DE ITAGÜÍ</t>
  </si>
  <si>
    <t xml:space="preserve">60 MESES </t>
  </si>
  <si>
    <t>SSA-003-2015</t>
  </si>
  <si>
    <t>NESTOR COLORADO</t>
  </si>
  <si>
    <t>SE-001-2015</t>
  </si>
  <si>
    <t>INSTRUIMOS LIMITADA</t>
  </si>
  <si>
    <t>PRESTACION DE SERVICIOS PROFESIONALES PARA EL DESARROLLO DE LA METODOLOGIA INTEGRAL DE FORMACION PREPARACION ACCESO A LA UNIVERSIDAD INMERSION DE VALORES CIVICOS Y CIUDADANOS Y FORTALECIMIENTO DE COMPETENCIAS A LOS 37.000 ESTUDIANTES DEL MUNICIPIO DE ITAGUI EN EL AÑO 2015</t>
  </si>
  <si>
    <t>10162720600</t>
  </si>
  <si>
    <t>COMPROBANTE DE EGRESO E INFORME DE INTERVENTORIA</t>
  </si>
  <si>
    <t>CONSECUTIVOS CONTRATOS 2015</t>
  </si>
  <si>
    <t>SG-004-2015</t>
  </si>
  <si>
    <t>PRESTACIÓN DE SERVICIOS PROFESIONALES DE REPRESENTACIÓN JUDICIAL EN ASPECTOS PUNTUALES Y ESPECIALES DE LA SECRETARIA JURIDICA DEL MUNICIPIO DE ITAGUI</t>
  </si>
  <si>
    <t>73.407.360</t>
  </si>
  <si>
    <t>AUNAR ESFUERZOS ENTRE LAS PARTES, CON EL FIN DE COOPERAR INTERINSTITUCIONALMENTE EN EL CUMPLIMIENTO DE LAS FUNCIONES ADMINISTRATIVAS DE LA REGISTRADURÍA (SEDE ITAGÜÍ – ANTIOQUIA), QUE IMPACTARAN EN LA PRESTACIÓN DEL SERVICIO A TODA LA COMUNIDAD ITAGÜÍSEÑA; ASÍ COMO BRINDAR APOYO LOGÍSTICO, HUMANO, FÍSICO, Y DEMÁS A DICHA SEDE, EN ARAS DE GARANTIZAR EL NORMAL DESARROLLO EN EL MUNICIPIO DE ITAGÜÍ, DEL CERTAMEN ELECTORAL A REALIZARSE EN EL AÑO 2015</t>
  </si>
  <si>
    <t>3 AÑOS</t>
  </si>
  <si>
    <t>SG-005-2015</t>
  </si>
  <si>
    <t>CORPORACION CRECER CON AMOR</t>
  </si>
  <si>
    <t>3 MESES</t>
  </si>
  <si>
    <t>Banco Popular</t>
  </si>
  <si>
    <t>ESTEFANIA DUQUE</t>
  </si>
  <si>
    <t>FUNDACION NACIONAL PARA EL DESARROLLO EL ARTE Y LA CULTURA FUNDARTE</t>
  </si>
  <si>
    <t>CATALINA RENDON</t>
  </si>
  <si>
    <t>LUZ MARINA CANO</t>
  </si>
  <si>
    <t>ARRENDAMIENTO DE UN INMUEBLE QUE CUMPLA LAS FUNCIONES DE PARQUEADERO, PARA USO DE LOS VEHÍCULOS ASIGNADOS A LA ESTACIÓN DE POLICÍA ITAGUÍ</t>
  </si>
  <si>
    <t>27.152.000</t>
  </si>
  <si>
    <t xml:space="preserve">2 MESES </t>
  </si>
  <si>
    <t>SGM-006-2015</t>
  </si>
  <si>
    <t>COPYPAISA LTDA</t>
  </si>
  <si>
    <t>LINA MARIA CARDONA</t>
  </si>
  <si>
    <t>SSYPS-007-2015</t>
  </si>
  <si>
    <t>JIMENEZ LOPEZ OSCAR FERNANDO</t>
  </si>
  <si>
    <t>PRESTACION DE SERVICIOS PROFESIONALES PARA LA GESTION INTEGRAL DE LA SECRETARIA DE SALUD Y PROTECCION SOCIAL DE MANERA ESPECIFICA EN EL COMPONENTE DE ASEGURAMIENTO EN LA SALUD DEL MUNICIPIO DE ITAGUI</t>
  </si>
  <si>
    <t>Banco Caja Social</t>
  </si>
  <si>
    <t>SSYPS-008-2015</t>
  </si>
  <si>
    <t>CARMONA RAMIREZ CARLOS FREDY</t>
  </si>
  <si>
    <t>JAIRO CANO &amp; ASOCIADOS S.A.S.</t>
  </si>
  <si>
    <t>BUITRAGO GOMEZ NUBIA ELENA</t>
  </si>
  <si>
    <t>SGM-LP-02-2015</t>
  </si>
  <si>
    <t>PRESTACION DE LOS SERVICIOS ESPECIALIZADOS DE VIGILANCIA PRIVADA EN LAS INSTITUCIONES EDUCATIVAS EN LA SEDE CENTRAL Y EN LAS SEDES DESCENTRALIZADAS DE LA ADMINISTRACION MUNICIPAL DE ITAGUI Y SERVICIOS ADICIONALES PARA EL AÑO 2015</t>
  </si>
  <si>
    <t>CORPORACION COMUNIQUEMONOS</t>
  </si>
  <si>
    <t>91945453830</t>
  </si>
  <si>
    <t>INSTITUTO COLOMBIANO DE NORMAS TECNICAS Y CERTIFICACION-ICONTEC</t>
  </si>
  <si>
    <t>04701233609</t>
  </si>
  <si>
    <t>11 MESES</t>
  </si>
  <si>
    <t xml:space="preserve">10 MESES </t>
  </si>
  <si>
    <t>20241394327</t>
  </si>
  <si>
    <t>42941900359</t>
  </si>
  <si>
    <t>00301437536</t>
  </si>
  <si>
    <t>ARCHIVOS DE COLOMBIA E.U.</t>
  </si>
  <si>
    <t>00819152942</t>
  </si>
  <si>
    <t>SH-CM-01-2015</t>
  </si>
  <si>
    <t>CONSULTORÍA  PARA  DESARROLLAR LAS ACTIVIDADES DE ASESORÍA, DIAGNOSTICO, IMPLEMENTACIÓN  DE PROCESO Y PROCEDIMIENTOS APOYO Y ACOMPAÑAMIENTO EN LOS PROCESOS DE CONTABILIDAD; PRESUPUESTO, PRESTACIONAL Y PENSIONAL Y GESTIÓN TRIBUTARIA EN EL MUNICIPIO DE ITAGÜÍ, DURANTE LA VIGENCIA 2015</t>
  </si>
  <si>
    <t>PRESTACION DE SERVICIOS PROFESIONALES PARA LA INSPECCION SEGUIMIENTOS Y CONTROL A LOS PROCESOS DEL AREA DE SALUD PUBLICA DE LA SECRETARIA DE SALUD Y PROTECCION SOCIAL</t>
  </si>
  <si>
    <t xml:space="preserve">11 MESES Y 13 DÍAS </t>
  </si>
  <si>
    <t>SE-009-2015</t>
  </si>
  <si>
    <t>PRESTACION DE SERVICIOS PROFESIONALES PARA PROVEER EL SERVICIO DE 10 INTERPRETES DE LENGUA DE SEÑAS COLOMBIANAS (L.S.C.), TRES (3) MODELOS LINGUISTICOS, UNA TIFLOLOGA Y UN DOCENTE DE LENGUA CASTELLANA BILINGÜE PARA LOS PROGRAMAS EDUCATIVOS DE LA SECRETARIA DE EDUCACION DEL MUNICIPIO DE ITAGUI QUE INVOLUCREN PERSONAS SORDAS EN LA I.E. JUAN N. CADAVID Y CON DISCAPACIDAD VISUAL EN LAS I.E. OFICIALES DEL MUNICIPIO DE ITAGUI</t>
  </si>
  <si>
    <t>10 MESES Y 15 DÍAS</t>
  </si>
  <si>
    <t>UNIVERSIDAD CES</t>
  </si>
  <si>
    <t>ARCHIVOS MODULARES DE COLOMBIA LTDA</t>
  </si>
  <si>
    <t>SSYPS-CMA-02-2015</t>
  </si>
  <si>
    <t>CONSULTORÍA PARA DESARROLLAR LA INTERVENTORÍA TÉCNICA, ADMINISTRATIVA, LEGAL Y FINANCIERA A LA OPERACIÓN LOGÍSTICA PARA EL DESARROLLO DE LOS PROGRAMAS SOCIALES DE SEGURIDAD ALIMENTARIA Y NUTRICIONAL DEL MUNICIPIO DE ITAGUI EN EL AÑO 2015.</t>
  </si>
  <si>
    <t>5 MESES</t>
  </si>
  <si>
    <t>Banco Av Villas</t>
  </si>
  <si>
    <t>076048974</t>
  </si>
  <si>
    <t>EL COMODANTE ENTREGA A TÍTULO DE COMODATO AL COMODATARIO Y ESTE RECIBE EN PERFECTAS CONDICIONES Y A ENTERA SATISFACCIÓN UN BIEN INMUEBLE UBICADO EN LA CARRERA 58 NO. 83-28 DEL MUNICIPIO DE ITAGÜÍ</t>
  </si>
  <si>
    <t>SSA-010-2015</t>
  </si>
  <si>
    <t>SE-011-2015</t>
  </si>
  <si>
    <t>PRESTACION DE SERVICIOS DE APOYO A LA GESTION PARA REALIZAR EL SEGUIMIENTO AL SISTEMA DE MATRICULA SIMAT DURANTE EL AÑO 2015 Y APOYO AL PROCESO DE INSCRIPCION DE ALUMNOS NUEVOS PARA EL AÑO 2016</t>
  </si>
  <si>
    <t>UNIVERSIDAD DE ANTIOQUIA</t>
  </si>
  <si>
    <t>SE-012-2015</t>
  </si>
  <si>
    <t>PRESTACION DE SERVICIOS PARA EL USO DE LA PLATAFORMA INFORMATICA PARA EL ALMACENAMIENTO Y ADMINISTRACION DE LA INFORMACION  DE LS I.E. OFICIALES DEL MUNICIPIO DE ITAGUI</t>
  </si>
  <si>
    <t>CONSULTORIAS EMPRESARIALES EFICIENTES S.A.S</t>
  </si>
  <si>
    <t xml:space="preserve">PRESTACIÓN DE SERVICIOS PROFESIONALES DE ASESORÍA, ACOMPAÑAMIENTO Y CAPACITACIÓN PROFESIONAL PARA EL MANTENIMIENTO Y MEJORAMIENTO CONTINUO DEL SISTEMA DE GESTIÓN DE LA CALIDAD Y SU DESARROLLO INTEGRAL CON OTROS SISTEMAS EN EL MUNICIPIO DE ITAGÜÍ.  </t>
  </si>
  <si>
    <t>150.000.000</t>
  </si>
  <si>
    <t>DAP-013-2015</t>
  </si>
  <si>
    <t>00664206668</t>
  </si>
  <si>
    <t xml:space="preserve">PRESTACIÓN DE SERVICIOS PROFESIONALES DE ASESORÍA, ACOMPAÑAMIENTO Y CAPACITACIÓN PROFESIONAL PARA EL MANTENIMIENTO Y MEJORAMIENTO CONTINUO DEL SISTEMA DE GESTIÓN DE LA CALIDAD Y SU DESARROLLO INTEGRAL CON OTROS SISTEMAS EN EL MUNICIPIO DE ITAGÜÍ </t>
  </si>
  <si>
    <t>SOCIEDAD TELEVISION DE ANTIOQUIA LIMITADA-TELEANTIOQUIA</t>
  </si>
  <si>
    <t>FUNDACION EMPRESARIOS POR LA EDUCACION</t>
  </si>
  <si>
    <t>MASTER2000  S.A.S.</t>
  </si>
  <si>
    <t>PRESTACION DE SERVICIOS PARA EL USO DE LA PLATAFORMA INFORMATICA PARA EL ALMACENAMIENTO Y ADMINISTRACION DE LA INFORMACION  DE LAS I.E. OFICIALES DEL MUNICIPIO DE ITAGUI</t>
  </si>
  <si>
    <t>SG-SA-001-2015</t>
  </si>
  <si>
    <t>BBVA</t>
  </si>
  <si>
    <t>AÑOS</t>
  </si>
  <si>
    <t>382061406</t>
  </si>
  <si>
    <t xml:space="preserve">MESES </t>
  </si>
  <si>
    <t>DíAS</t>
  </si>
  <si>
    <t>EL COMODANTE ENTREGA A TÍTULO DE COMODATO AL COMODATARIO Y ESTE RECIBE EN PERFECTAS CONDICIONES Y A ENTERA SATISFACCIÓN UN BIEN INMUEBLE UBICADO EN LA CARRERA 58 NO. 83-28 DEL MUNICIPIO DE ITAGÜÍ.</t>
  </si>
  <si>
    <t>CORPORACION UNIVERSITARIA DE SABANETA-EMILIO VALDERRAMA</t>
  </si>
  <si>
    <t>AUNAR ESFUERZOS TECNICOS ADMINISTRATIVOS Y FINANCIEROS PARA GARANTIZAR EL ACCESO Y PERMANENCIA DE LOS LIDERES MUJERES Y CIUDADANOS DEL MUNICIPIO DE ITAGUI QUE PERTENEZCAN A UNA ORGANIZACIÓN SOCIAL O COMUNITARIA QUE HAN SIDO SELECCIONADOS COMO BENEFICIARIOS DEL ESTIMULO DE PREGRADO</t>
  </si>
  <si>
    <t>10 MESES Y 24 DÍAS</t>
  </si>
  <si>
    <t>SPIS-014-2015</t>
  </si>
  <si>
    <t>02168846373</t>
  </si>
  <si>
    <t>R&amp;R RAMOS S. EN C.S.</t>
  </si>
  <si>
    <t>ARRENDAMIENTOS LA ALDEA LTDA</t>
  </si>
  <si>
    <t>BARANDA LAWYERS CONSULTING S.A.S</t>
  </si>
  <si>
    <t>PRESTACIÓN DE SERVICIOS PROFESIONALES JURIDICOS ESPECIALIZADOS PARA EL SEGUIMIENTO Y PREVENCICÓN DE LOS RIESGOS QUE ENCIERRAN LOS ACTOS DE DELEGACIÓN DE FUNCIONES Y COMPETENCIAS, DESCONCENTRACIÓN, CONTRATACIÓN, Y DECISIONES ADMINISTRATIVAS EN GENERAL, Y PARA EL APOYO JURÍDICO A DIFERENTES AREAS DE LAS ADMINISTRACIÓN MUNICIPAL</t>
  </si>
  <si>
    <t>9 MESES</t>
  </si>
  <si>
    <t>REYES &amp; GONZALEZ ABOGADOS S.A.S</t>
  </si>
  <si>
    <t>PRESTAR EL SERVICIO PROFESIONAL DE ASESORÍA PARA LAS ÁREAS RELACIONADAS CON POLÍTICAS DE SEGURIDAD, TRANSPARENCIA, ANTICORRUPCIÓN Y JUSTICIA TRANSICIONAL</t>
  </si>
  <si>
    <t>PRESTAR APOYO Y ASISTENCIA EN LAS LABORES ADMINISTRATIVAS DE LA OFINCINA DE LA REGISTRADURIA ESPECIAL DEL ESTADO CIVIL DEL MUNICIPIO DE ITAGÜÍ.</t>
  </si>
  <si>
    <t xml:space="preserve">SG-015-2015 </t>
  </si>
  <si>
    <t xml:space="preserve">SG-016-2015 </t>
  </si>
  <si>
    <t xml:space="preserve">SG-017-2015 </t>
  </si>
  <si>
    <t xml:space="preserve">SG-018-2015 </t>
  </si>
  <si>
    <t>SG-019-2015</t>
  </si>
  <si>
    <t>SG-020-2015</t>
  </si>
  <si>
    <t xml:space="preserve">10 MESES Y 15 DÍAS </t>
  </si>
  <si>
    <t>ARRENDAMIENTO DE UN INMUEBLE, LOCAL COMERCIAL PARA LA IMPLEMENTACIÓN DEL PROYECTO PUNTO VIVE DIGITAL ITAGÜÍ</t>
  </si>
  <si>
    <t xml:space="preserve">11 MESES </t>
  </si>
  <si>
    <t>SG-021-2015</t>
  </si>
  <si>
    <t>MUNICIPIO DE ENVIGADO</t>
  </si>
  <si>
    <t>30433667542</t>
  </si>
  <si>
    <t>01500073767</t>
  </si>
  <si>
    <t>ARRENDAMIENTO DE UN INMUEBLE QUE CUMPLA LAS FUNCIONES DE OFICINA, PARA LA PRESTACIÓN ADECUADA Y EFICIENTE DE LOS SERVICIOS DE LA INSPECCIÓN DE POLICÍA UBICADA EN EL BARRIO EL ROSARIO DEL MUNICIPIO DE ITAGÜÍ Y QUE SE IDENTIFICA ASÍ: INMUEBLE UBICADO EN LA CALLE 44 B N° 55 C – 02, BARRIO LA UNIÓN DE  ITAGÜÍ, QUE CONSTA DE 2 LOCALES, ASÍ: PRIMER LOCAL: BAÑO CON PUERTA, SANITARIO, LAVAMANOS, LAVA TRAPEADORA, ÁREA CONSTRUIDA DE 3 ½ METROS DE ANCHO POR 3 METROS DE LARGO, PISO EN CERÁMICA NEGRO, REVOCADO, PAREDES PINTADAS EN BLANCO EN PERFECTO ESTADO, SERVICIOS DE AGUA Y ENERGÍA QUE ESTÁN INCLUIDOS  EN EL VALOR DEL CANON, PUERTA DEL LOCAL EN CORTINA PINTADA EN NEGRO EN PERFECTO ESTADO, CORREDOR DE 3 METROS DE LARGO POR 1 ½ METROS DE ANCHO EN GRANITO Y REVOCADO PAREDES EN BLANCO CON PARASOL Y LÁMPARA DE NEÓN GRANDE FUNCIONANDO, 2 LÁMPARAS DE NEÓN UNA GRANDE Y UNA PEQUEÑA  FUNCIONANDO. SEGUNDO LOCAL: PRIMER PISO ÁREA CONSTRUIDA DE 5 ½ METROS DE LARGO POR 3 METROS DE ANCHO, BAÑO CON PUERTA, LAVAMANOS, SANITARIO; COCINETA EN ALUMINIO EN PERFECTO ESTADO, RED GAS, PISO EN CERÁMICA NEGRO, REVOCADO Y PAREDES PINTADAS EN BLANCO EN PERFECTO ESTADO, PUERTA EN CORTINA NEGRA PERFECTO ESTADO, CORREDOR DE 3 METROS DE LARGO POR ½ METRO DE ANCHO EN GRANITO, PINTADO Y TERMINADO CON PARASOL</t>
  </si>
  <si>
    <t>LOGISTICA DEL COMPONENTE FISICO, PARA AUNAR ESFUERZOS DE COOPERACIÓN Y ASÍ APOYAR AL PERSONLA INTEGRANTE DEL GRUPO DE ACCIÓN UNIFICADA POR LA LIBERTAD PERSONAL ANTIOQUIA, UNIDAD ENCARGADA DE CONTRARRESTAR LOS DELITOS DE SECUESTRO Y EXTORISION Y SE CONSERVAN LAS CONDICIONES MINIMAS DE CONVIVENCIA DENTRO DE LA JURISDICCIÓN DEL MUNICIPIO DE ITAGUI. EN VIRTUD DE LO ANTERIOR SE ENTREGA EN ARRENDAMIENTO POR PARTE DEL ARRENDADOR AL ARRENDATARIO UN BIEN INMUEBLE UBICADO EN EL MUNICIPIO DE ITAGÜÍ EN LA CARRERA 52 D NO. 83-25, PARA EL FUNCIONAMIENTO DEL GAULA ANTIOQUIA EN EL MUNICIPIO DE ITAGÜÍ</t>
  </si>
  <si>
    <t>ARRENDAMIENTOS ANTIOQUIA C Y C LTDA</t>
  </si>
  <si>
    <t>ARRENDAMIENTO DE UN INMUEBLE PARA VIVIENDA FISCAL PARA EL COMANDANTE DE LA ESTACIÓN DE POLICIÁ DEL MUNICIPIO DE ITAGUÍ Y PROMOVER PROGRAMAS DE SEGURIDAD CIUDADANA, LIDERADOS POR LA POLICIA NACIONAL, UBICADO EN LA CARRERA 52 D Nº 75AA Sur – 171, Urb. Iguazú de Itagüí, CASA 166</t>
  </si>
  <si>
    <t>ADQUISICIÓN DE DOS INMUEBLES BAJO LA FIGURA DEL ARRENDAMIENTO, PARA REUBICAR TEMPORALMENTE LA SECRETARÍA DE EDUCACIÓN MUNICIPAL DE ITAGÜÍ Y SE IDENTIFICA ASÍ: UN INMUEBLE UBICADO EN LA CARRERA 49 N° 48 A – 30 EL CUAL CONSTA DE: 4 SALONES, 2 CUARTOS ÚTILES, 3 BAÑOS, 1 COCINA, 2 PATIOS CUBIERTOS, 1 CORREDOR, PAREDES REVOCADAS, ESTUCADAS Y PINTADAS, SERVICIOS PÚBLICOS AL DÍA Y CONECTADOS. Y EL OTRO INMUEBLE UBICADO EN LA CARRERA 49 N° 48 A – 20 EL CUAL CONSTA DE: 5 SALONES, 3 BAÑOS, 2 PATIOS CUBIERTOS, 1 CORREDOR, PAREDES REVOCADAS, ESTUCADAS Y PINTADAS, SERVICIOS PÚBLICOS AL DÍA Y CONECTADOS</t>
  </si>
  <si>
    <t xml:space="preserve">6 MESES </t>
  </si>
  <si>
    <t xml:space="preserve">SSA-022-2015 </t>
  </si>
  <si>
    <t xml:space="preserve">SSA-023-2015 </t>
  </si>
  <si>
    <t xml:space="preserve">SGM-024-2015 </t>
  </si>
  <si>
    <t xml:space="preserve">SGM-025-2015 </t>
  </si>
  <si>
    <t xml:space="preserve">SE-026-2015 </t>
  </si>
  <si>
    <t>ADQUISICIÓN DE UN INMUEBLE BAJO LA FIGURA DEL ARRENDAMIENTO PARA DESARROLLAR EL PROGRAMA DE CONTROL Y ORGANIZACIÓN DEL ESPACIO PÚBLICO, QUE SE IDENTIFICA ASÍ: INMUEBLE UBICADO EN LA CALLE 55 NO. 50-40 DEL MUNICIPIO DE ITAGÜÍ, CON FOLIO DE MATRÍCULA INMOBILIARIA N° 001-512905, EL CUAL CONSTA DE: COCINETA, 2 BAÑOS, LAVA ESCOBAS, PATIO TRASERO Y FUENTE DE PIEDRA, PAREDES REVOCADAS Y ESTUCADAS, PISO TRÁFICO 4 COMÚN DE COLOR GRIS, VENTANA Y PUERTA EN PERSIANA METÁLICAS, 12 LÁMPARAS TODAS EN BUEN FUNCIONAMIENTO, CON TODOS LOS SERVICIOS PÚBLICOS AL DÍA Y CONECTADOS</t>
  </si>
  <si>
    <t>SSA-027-2015</t>
  </si>
  <si>
    <t>SPIS-028-2015</t>
  </si>
  <si>
    <t>FUNDACION HERMANOS DE LOS DESVALIDOS</t>
  </si>
  <si>
    <t>AUNAR ESFUERZOS COORDINAR ACCIONES CONJUNTAS A FIN DE BRINDAR ATENCION INTEGRAL A TREINTA Y SEIS (36) ADULTOS MAYORES EN SITUACION DE VULNERABILIDAD CRITICA DEL MUNICIPIO DE ITAGUI</t>
  </si>
  <si>
    <t>SE-029-2015</t>
  </si>
  <si>
    <t>G&amp;O CONSULTORES S.A.S</t>
  </si>
  <si>
    <t>PRESTACION DE SERVICIOS PROFESIONALES EN LA ASISTENCIA TECNICA DURANTE LA IMPLEMENTACION DEL SISTEMA DE GESTION DE CALIDAD EN 2 INSTITUCIONES EDUCATIVAS OFICIALES DEL MUNICIPIO DE ITAGUI</t>
  </si>
  <si>
    <t>RAMIREZ GOMEZ LUIS FERNANDO</t>
  </si>
  <si>
    <t>SSA-030-2015</t>
  </si>
  <si>
    <t>SGM-031-2015</t>
  </si>
  <si>
    <t>10 MESES Y 28 DÍAS</t>
  </si>
  <si>
    <t>CONVENIO INTERADMINISTRATIVO PARA EL ALBERGUE PROVISONAL EN CENTRO DE RECLUSION DEL MUNICIPIO DE ENVIGADO A PERSONAS SINDICADAS (HOMBRES Y MUJERES) QUE HAYAN SIDO PRIVADAS DE LA LIBERTAD POR DECISION DE LA AUTORIDAD COMPETENTE DEL MUNICIPIO DE ITAGUI (ANTIOQUIA)</t>
  </si>
  <si>
    <t>COMERCIALIZADORA EL SUPERCOMBATE S.A.S</t>
  </si>
  <si>
    <t>EL ARRENDAMIENTO DE UN BIEN INMUEBLE OFICINA 213, UBICADA EN EL CENTRO COMERCIAL ITAGÜÍ PARA CUMPLIR LAS FUNCIONES DE OFICINA, PARA LA PRESTACIÓN ADECUADA Y EFICIENTE DE LOS SERVICIOS DE LA SUBSECRETARÍA DE CONTROL URBANÍSTICO Y PUBLICIDAD EXTERIOR VISUAL DEL MUNICIPIO DE ITAGÜÍ</t>
  </si>
  <si>
    <t>ARRENDAMIENTO DE UN INMUEBLE QUE CUMPLA LAS FUNCIONES DE OFICINA, PARA LA PRESTACIÓN ADECUADA Y EFICIENTE DE LOS SERVICIOS DE LA INSPECCIÓN DE POLICÍA Y COMISARÍA CENTRO, UBICADO EN LA CARRERA 51 N° 54-28 DEL MUNICIPIO DE Itagüí</t>
  </si>
  <si>
    <t>SSA-032-2015</t>
  </si>
  <si>
    <t>SSA-033-2015</t>
  </si>
  <si>
    <t>VICTOR HUGO CORTES ORTIZ Y/O ARRENDAMIENTOS VICASA</t>
  </si>
  <si>
    <t>JAIRO LEON RESTREPO BUSTAMANTE Y/O ARRENDANDO BIEN RAIZ INES ELENA GUTIERREZ O</t>
  </si>
  <si>
    <t>SE-034-2015</t>
  </si>
  <si>
    <t>JULIO FONTAN S.A.S</t>
  </si>
  <si>
    <t>PRESTACION DE SERVICIOS PROFESIONALES PARA LA IMPLEMENTACION DE LA FASE III DEL PROYECTO TRANSFORMANDO LA EDUCACION (SISTEMA DE EDUCACION RELACIONAL DE ITAGUI - SERI) EN CUATRO (4) INSTITUCIONES EDUCATIVAS OFICIALES</t>
  </si>
  <si>
    <t>SSYPS-035-2015</t>
  </si>
  <si>
    <t>RESTREPO BEDOYA GLORIA CECILIA</t>
  </si>
  <si>
    <t>PRESTACION DE SEVICIOS PROFESIONALES PARA LA GESTION INTEGRAL DE LA SECRETARIA DE SALUD Y PROTECCION SOCIAL DE MANERA ESPECIFICA EN EL COMPONENTE DE PRESTACION DE SERVICIOS DE SALUD</t>
  </si>
  <si>
    <t>416099430</t>
  </si>
  <si>
    <t>8 MESES Y 21 DÍAS</t>
  </si>
  <si>
    <t>Banco de Occidente</t>
  </si>
  <si>
    <t>SSYPS-036-2015</t>
  </si>
  <si>
    <t>PRESTAR LOS SERVICIOS DEL PRIMER NIVEL DE COMPLEJIDAD CONTEMPLADOS EN LA RESOLUCION 5261 DE 1994, DECRETO 4747 DE 2007 Y RESOLUCION 5334 DE 2008 A LA POBLACION POBRE NO ASEGURADA "VINCULADOS" SIN CAPACIDAD DE PAGO IDENTIFICADA POR EL SISBEN NET EN LOS NIVELES 1, 2 Y 3 (SEGUN RESOLUCION 3778 DE AGOSTO DE 2011 Y CIRCULAR 155 DE 29 DE DICIEMBRE DE 2011 DE LA DIRECCION LOCAL DE SALUD DE ITAGUI) COMO TAMBIEN A LA POBLACION CENSAL ESPECIAL CONFORMADA POR: HABITANTES DE CALLE, DESPLAZADOS, DESMOVILIZADOS, MENORES EN ESTADO DE ABANDONO REMITIDOSPOR EL ICBF, ADULTOS MAYORES Y PERSONAS EN CONDICION DE DISCAPACIDAD</t>
  </si>
  <si>
    <t>SSYPS-037-2015</t>
  </si>
  <si>
    <t>ATENCION DOMICILIARIA EN SALUD A LA POBLACION POBRE NO AFILIADA IDENTIFICADA POR EL SISBEN NET EN LOS NIVELES 1, 2 Y 3 SEGÚN RESOLUCION 3778 DE AGOSTO 30 DE 2011 Y CIRCULAR 155 DEL 29 DE DICIEMBRE DE 2011 DE LA DIRECCION LOCAL DE SALUD DE ITAGUI COMO TAMBIEN A LA POBLACION CENSAL ESPECIAL (HABITANTES DE CALLE, DESPLAZADOS, DESMOVILIZADOS MENORES EN ESTADO DE ABANDONO REMITIDOS POR EL ICBF Y ADULTOS MAYORES BAJO PROTECCION) CON EPOC SEVERO, DIFICULTAD FISICA Y/O MENTAL MODERADA O SEVERA QUE LE IMPIDAN EL FACIL ACCESO A LOS SERVICIOS DE SALUD EN EL MUNICIPIO DE ITAGUI</t>
  </si>
  <si>
    <t>SSYPS-038-2015</t>
  </si>
  <si>
    <t>REALIZAR ACCIONES DE ATENCION PRIMARIA EN SALUD MEDIANTE LA GESTION DEL RIESGO LA VIGILANCIA Y CONTROL EPIDEMIOLOGICO E INMUNOLOGICO EN EL MUNICIPIO DE ITAGUI</t>
  </si>
  <si>
    <t>10 MESES Y 25 DÍAS</t>
  </si>
  <si>
    <t>PRESTACIÓN  DEL SERVICIO DE MENSAJERÍA EXPRESA Y COURIER EN MOTO (IN HOUSE) PARA LA DISTRIBUCIÓN Y ENTREGA DE LOS ENVÍOS DE TODAS LAS DEPENDENCIAS DE LA ADMINISTRACIÓN MUNICIPAL DE ITAGÜÍ</t>
  </si>
  <si>
    <t>FUNDACION COLOMBIA UNA NACION CIVICA-CONCIVICA</t>
  </si>
  <si>
    <t>SSYPS-039-2015</t>
  </si>
  <si>
    <t>SGM-040-2015</t>
  </si>
  <si>
    <t>PRESTACION DE SERVICIOS PROFESIONALES PARA ASESORAR AL CENTRO DE ATENCION DE VICTIMAS Y A LA SUBSECRETARIA DE CONVIVENCIA EN EL CUMPLIMIENTO DE PLANES, PROGRAMAS Y PROYECTOS DEFINIDOS POR LA  SECRETARIA DE GOBIERNO DE ACUERDO CON LAS NECESIDADES DEL MUNICIPIO DE ITAGUI Y LA NORMATIVIDAD VIGENTE</t>
  </si>
  <si>
    <t>OPERACIÓN LOGISTICA  PARA EL  DESARROLLO DE LOS PROGRAMAS SOCIALES DE SEGURIDAD ALIMENTARIA Y NUTRICIONAL DEL MUNICIPIO DE ITAGUI EN EL AÑO 2015</t>
  </si>
  <si>
    <t>SSA-041-2015</t>
  </si>
  <si>
    <t>SE-042-2015</t>
  </si>
  <si>
    <t>10270083716</t>
  </si>
  <si>
    <t>YEPES BARTOLO SANDRA INES</t>
  </si>
  <si>
    <t>ANGEL MONTOYA JHON SEBASTIAN</t>
  </si>
  <si>
    <t xml:space="preserve">SG-021-2015 </t>
  </si>
  <si>
    <t>MAYA ECHAVARRIA ELKIN MARIO</t>
  </si>
  <si>
    <t>SANCHEZ RESTREPO MARIA FABIOLA</t>
  </si>
  <si>
    <t>ESTRADA AGUDELO LIA PATRICIA</t>
  </si>
  <si>
    <t>141213306</t>
  </si>
  <si>
    <t>Banco Davivienda</t>
  </si>
  <si>
    <t>007800674660</t>
  </si>
  <si>
    <t>CHEQUE</t>
  </si>
  <si>
    <t>10065224077</t>
  </si>
  <si>
    <t>29263756908</t>
  </si>
  <si>
    <t xml:space="preserve">Cuenta Corriente </t>
  </si>
  <si>
    <t>31038625121</t>
  </si>
  <si>
    <t>394057426</t>
  </si>
  <si>
    <t>10832437217</t>
  </si>
  <si>
    <t>AUNAR ESFUERZOS, COORDINAR ACCIONES CONJUNTAS Y APORTAR RECURSOS ENTRE LAS PARTES FIRMANTES, A FIN DE ADELANTAR LA SEGUNDA FASE DEL PROGRAMA COORDINADORES LIDERES EN EL MUNICIPIO DE ITAGUI Y EL PRIMER AÑO DE LA FASE DE ACOMPAÑAMIENTO A INSTITUCIONES EDUCATIVAS</t>
  </si>
  <si>
    <t>ANULADO</t>
  </si>
  <si>
    <t>SGM-043-2015</t>
  </si>
  <si>
    <t>130012297</t>
  </si>
  <si>
    <t>8 MESES Y 24 DÍAS</t>
  </si>
  <si>
    <t>PRESTACION DE SERVICIOS PROFESIONALES PARA ASESORAR AL MUNICIPIO DE ITAGUI EN EL TEMA DE CIVILIDAD Y SEGURIDAD CIUDADANA</t>
  </si>
  <si>
    <t>26.103.154</t>
  </si>
  <si>
    <t xml:space="preserve">ARRENDAMIENTO DE UN INMUEBLE CON UN ÁREA DE 252 METROS CUADRADOS, QUE HACE PARTE DE UNO DE MAYOR EXTENSIÓN DONDE SE ENCUENTRA LA ESCUELA UNITARIA DEL SECTOR Y CUYO OBJETO SOCIAL Y CULTURAL ES PERMITIR LA INSTALACIÓN DE LOS EQUIPOS Y ANTENAS RECEPTOARAS Y TRANSMISORAS DE LA SEÑA DE TELAVISIÓN DE LSO CANALES NACIONALES Y REGIONALES PARA EL mUNICIPIO DE ITAGUÍ. </t>
  </si>
  <si>
    <t>23.764.290</t>
  </si>
  <si>
    <t>13.414.940</t>
  </si>
  <si>
    <t>16.758.5594</t>
  </si>
  <si>
    <t>PREVER S.A. &amp; CIA SCA</t>
  </si>
  <si>
    <t>23.762.156</t>
  </si>
  <si>
    <t>29.371.760</t>
  </si>
  <si>
    <t>EL COMODANTE ENTREGA A TÍTULO DE COMODATO AL COMODATARIO Y ESTE RECIBE EN PERFECTAS CONDICIONES Y A ENTERA SATISFACCIÓN UN BIEN INMUEBLE UBICADO EN LA CALLE 34 C NO. 61-45 DEL MUNICIPIO DE ITAGÜÍ</t>
  </si>
  <si>
    <t>SSA-044-2015</t>
  </si>
  <si>
    <t>SSA-046-2015</t>
  </si>
  <si>
    <t>SSA-047-2015</t>
  </si>
  <si>
    <t>SSA-048-2015</t>
  </si>
  <si>
    <t>SSA-049-2015</t>
  </si>
  <si>
    <t>SSA-050-2015</t>
  </si>
  <si>
    <t>8 MESES Y 23 DÍAS</t>
  </si>
  <si>
    <t>SPIS-051-2015</t>
  </si>
  <si>
    <t>FUNDACION CENTRO DE APOYO PARA LA FELICIDAD "CAFÉ"</t>
  </si>
  <si>
    <t xml:space="preserve">AUNAR ESFUERZOS TECNICOS, ADMINISTRATIVOS Y FINANCIEROS PARA LA ATENCION INTEGRAL A NIÑOS Y NIÑAS DE DOS (2) A CINCO (5) AÑOS DEL MUNICIPIO DE ITAGUI; PROMOVIENDO SU DESARROLLO DE LA PERSPECTIVA DE DERECHOS Y CON ENFOQUE DIFERENCIAL, QUE GARANTICE LAS CONDICIONES HUMANAS, SOCIALES Y MATERIALES QUE SE REQUIERAN PARA QUE SEA POSIBLE </t>
  </si>
  <si>
    <t>7 MESES Y 15 DÍAS</t>
  </si>
  <si>
    <t>036569999034</t>
  </si>
  <si>
    <t xml:space="preserve">10 MESES Y 25 DÍAS </t>
  </si>
  <si>
    <t>SGM-052-2015</t>
  </si>
  <si>
    <t>CUERPO DE BOMBEROS VOLUNTARIOS DE ITAGUI</t>
  </si>
  <si>
    <t>10 MESES Y 21 DÍAS</t>
  </si>
  <si>
    <t>PRESTACION DE SERVICIO PUBLICO EN ATENCION Y PREVENCION DE INCENDIOS, EXPLOSIONES, DERRUMBES, INUNDACIONES, DESLIZAMIENTOS Y DEMAS CALAMIDADES CONEXAS QUE SE PRESENTEN EN EL MUNICIPIO DE ITAGUI</t>
  </si>
  <si>
    <t>110192138402</t>
  </si>
  <si>
    <t>15 DÍAS</t>
  </si>
  <si>
    <t>ARRENDAMIENTO DE UN INMUEBLE CON UN ÁREA DE 25 METROS CUADRADOS, QUE HACE PARTE DE UNO DE MAYOR EXTENSIÓN DONDE SE ENCUENTRA LA ESCUELA UNITARIA DEL SECTOR Y CUYO OBJETO SOCIAL Y CULTURAL ES PERMITIR LA INSTALACIÓN DE LOS EQUIPOS Y ANTENAS RECEPTOARAS Y TRANSMISORAS DE LA SEÑAL DE TELEVISIÓN DE LSO CANALES NACIONALES Y REGIONALES PARA EL mUNICIPIO DE ITAGUÍ</t>
  </si>
  <si>
    <t>SERVICIOS MEDICOS SAN IGNACIO S.A.S.</t>
  </si>
  <si>
    <t>PRESTACION DE SERVICIOS PROFESIONALES PARA REALIZAR EXAMENES MEDICOS PRE-OCUPACIONALES O DE PRE-INGRESO, EVALUACIONES MEDICAS OCUPACIONALES PERIODICAS, EVALUACIONES MEDICAS POS-OCUPACIONALES O DE EGRESO Y LAS EVALUACIONES POS INCAPACIDAD O POR REINTEGRO EN CUMPLIMIENTO A LA RESOLUCION 2346 DE 2007 DEL MINISTERIO DE LA PROTECCION SOCIAL, VIGENCIA 2015</t>
  </si>
  <si>
    <t>10 MESES Y 20 DÍAS</t>
  </si>
  <si>
    <t>SSA-053-2015</t>
  </si>
  <si>
    <t>SSA-045-2015</t>
  </si>
  <si>
    <t>EL ARRENDADOR ENTREGA A TÍTULO DE ARRENDAMIENTO AL ARRENDATARIO DIEZ (10) LOCALES COMERCIALES Y DOS (2) CELDAS DE PARQUEADERO, PARA USO DE LA ADMINISTRACIÓN MUNICIPAL DE ITAGÜÍ</t>
  </si>
  <si>
    <t>EL ARRENDAMIENTO DE UN LOTE DE TERRENO, CON SUS USOS Y ANEXIDADES, UBICADO DENTRO DEL PARQUE CEMENTERIO JARDINES MONTESACRO. INCLUIDA UNA CASA QUE SE ENCUENTRA EN ÉL CONSTRUIDA</t>
  </si>
  <si>
    <t>ARRENDAMIENTO DE UN INMUEBLE UBICADO EN LA CALLE 52 NO. 49-16/18 DE ITAGÜÍ, PARA CUMPLIR LAS FUNCIONES DE LA ASOCIACIÓN DE EMPLEADOS DEL MUNICIPIO DE ITAGÜÍ - ADEMI.</t>
  </si>
  <si>
    <t>434164216</t>
  </si>
  <si>
    <t>SE-054-2015</t>
  </si>
  <si>
    <t>PRESTACION DE SERVICIOS PROFESIONALES PARA LA ATENCION PSICOPEDAGOGICA DE LA POBLACION CON DISCAPACIDAD Y/O CON CAPACIDADES O CON TALENTOS EXCEPCIONALES DE LAS 24 INSTITUCIONES EDUCATIVAS OFICIALES DEL MUNICIPIO DE ITAGUI  REPORTADOS EN LA MATRICULA DEL AÑO 2015 BRINDANDO UNA EDUCACION PERTINENTE A TRAVES DE APOYOS PSICOPEDAGOGICOS DE ACUERDO A LAS NECESIDADES PARTICULARES DE LOS ESTUDIANTES EN EL MUNICIPIO DE ITAGUI</t>
  </si>
  <si>
    <t>SI-LP-03-2015</t>
  </si>
  <si>
    <t>CONSTRUCCIÓN PARA LA AMPLIACIÓN Y REPOSICIÓN DE LA INSTITUCIÓN EDUCATIVA ENRIQUE VÉLEZ ESCOBAR SEDE ARNULFO FLÓRES EN EL MUNICIPIO DE ITAGÜÍ</t>
  </si>
  <si>
    <t>CONVENIO ASOCIACION</t>
  </si>
  <si>
    <t>SDYR-055-2015</t>
  </si>
  <si>
    <t>SH-056-2015</t>
  </si>
  <si>
    <t>SSA-057-2015</t>
  </si>
  <si>
    <t>PRESTACIÓN DE SERVICIOS PROFESIONALES DE ABOGADA ESPECIALIZADA Y CON RECONOCIDA IDONEIDAD EN LOS TEMAS DE LA ADMINISTRACIÓN PÚBLICA, PARA BRINDAR ASESORÍA EN EL AREA DE TALENTO HUMANO A LA ADMINISTRACIÓN MUNICIPAL DE ITAGUÍ</t>
  </si>
  <si>
    <t>8 MESES Y 17 DÍAS</t>
  </si>
  <si>
    <t>SE-058-2015</t>
  </si>
  <si>
    <t>PRESTACION DE SERVICIOS PROFESIONALES PARA EL ACOMPAÑAMIENTO AL FORTALECIMIENTO DE CAPACIDADES PEDAGOGICAS EN LAS 24 INSTUTUCIONES EDUCATIVAS EN EL MUNICIPIO DE ITAGUI EN EL AÑO 2015</t>
  </si>
  <si>
    <t>CORPORACION PARA ENTIDADES Y CLUBES DEPORTIVOS-CORSALDEP</t>
  </si>
  <si>
    <t>01480534049</t>
  </si>
  <si>
    <t>CONCURSO DE MÉRITOS</t>
  </si>
  <si>
    <t>ENTREGA DE UN INMUEBLE DE PROPIEDAD DEL MUNICIPIO DE ITAGÜÍ, A TÍTULO DE COMODATO PRECARIO, A LA ENTIDAD SIN ÁNIMO DE LUCRO CORPORACIÓN AMBIENTAL BIOSUR INDISPENSABLE PARA EL DESARROLLO DE SU OBJETO SOCIAL, UBICADO EN LA CALLE 31 N° 41-15 Y CARRERA 40 N° 29-10 DE ITAGÜÍ. DESCRIPCIÓN Y AVALÚO DEL INMUEBLE:  INMUEBLE NO CONSTRUIDO, CON UN ÁREA TOTAL DE 2.274,54 M2, FOLIO DE MATRÍCULA INMOBILIARIA N° 001-1089251, LINDEROS SEGÚN ESCRITURA PÚBLICA N° 2557 DEL 21 DE NOVIEMBRE DE 2011 DE LA NOTARIA 2ª DE ITAGÜÍ.</t>
  </si>
  <si>
    <t>AV Villas</t>
  </si>
  <si>
    <t>ARRENDAMIENTO DE BIEN INMUEBLE PARA EL DESARROLLO DEL PROGRAMA ATENCIÓN PRIMARIA EN SALUD “APS” DEL MUNICIPIO DE ITAGÜÍ. PARÁGRAFO: EL INMUEBLE OBJETO DE ARRENDAMIENTO SE ENCUENTRA UBICADO EN LA CALLE 51 NO. 52-13 DEL MUNICIPIO DE ITAGÜÍ, EL CUAL CONSTA DE: 140 M2 DE ÁREA, DOTADO DE SALA-GARAJE, 4 ALCOBAS, COCINETA, COMEDOR, SALÓN, PATIO DE ROPAS, 2 PATÍOS JARDÍN, 2 BAÑOS CON DUCHA, LAVAMANOS E INODOROS COMPLETOS. INMUEBLE IDENTIFICADO CON LA MATRICULA INMOBILIARIA NO. 001-678533</t>
  </si>
  <si>
    <t>ARRENDAMIENTO DE UN INMUEBLE CON UN ÁREA DE 25 METROS CUADRADOS, QUE HACE PARTE DE UNO DE MAYOR EXTENSIÓN DONDE SE ENCUENTRA LA ESCUELA UNITARIA DEL SECTOR Y CUYO OBJETO SOCIAL Y CULTURAL ES PERMITIR LA INSTALACIÓN DE LOS EQUIPOS Y ANTENAS RECEPTOARAS Y TRANSMISORAS DE LA SEÑA DE TELAVISIÓN DE LSO CANALES NACIONALES Y REGIONALES PARA EL mUNICIPIO DE ITAGUÍ</t>
  </si>
  <si>
    <t>61616613325</t>
  </si>
  <si>
    <t>SSYPS-059-2015</t>
  </si>
  <si>
    <t>10 MESES Y 13 DÍAS</t>
  </si>
  <si>
    <t>485015085</t>
  </si>
  <si>
    <t xml:space="preserve">DÍAS </t>
  </si>
  <si>
    <t>SE-060-2015</t>
  </si>
  <si>
    <t>3 MESES Y 14 DÍAS</t>
  </si>
  <si>
    <t>DISTRACOM S.A.</t>
  </si>
  <si>
    <t>61702499694</t>
  </si>
  <si>
    <t>AUNAR ESFUERZOS ENTRE EL MUNICIPIO Y EL ASOCIADO A FIN DE EJECUTAR EL DESARROLLO DE PROGRAMAS DIVERSIFICADOS EN DEPORTE, EDUCACION FISICA EXTRAESCOLAR Y RECREACION, DIRIGIDOS A TODOS LOS GRUPOS POBLACIONALES DEL MUNICIPIO DE ITAGUI DEL AÑO 2015</t>
  </si>
  <si>
    <t>3 MESES Y 15 DÍAS</t>
  </si>
  <si>
    <t>SSA-061-2015</t>
  </si>
  <si>
    <t>SE-062-2015</t>
  </si>
  <si>
    <t>PRESTACION DE SERVICIOS PROFESIONALES PARA EL ACOMPAÑAMIENTO A LA ESCUELA DE PADRES DE FAMILIA DE LAS INSTITUCIONES EDUCATIVAS OFICIALES DEL MUNICIPIO DE ITAGUI PARA LA DIVULGACION DE LAS POLITICAS, PLANES, PROGRAMAS Y PROYECTOS DE LA SECRETARIA DE EDUCACION</t>
  </si>
  <si>
    <t>8 MESES Y 11 DÍAS</t>
  </si>
  <si>
    <t>ARRENDAMIENTO DE SIETE (7) AULAS Y ESPACIOS ADICIONALES PARA LA ATENCIÓN DE CIENTO CINCUENTA Y DOS (152) ESTUDIANTES DE ESTRATOS 1 Y 2 DEL MUNICIPIO DE ITAGUÍ</t>
  </si>
  <si>
    <t>PRESTACION DE SERVICIO DE GESTORES Y VIGIAS PEDAGOGICAS PARA LA ADMINISTRACION DEL ESPACIO PUBLICO Y LA SEGURIDAD CIUDADANA DEL MUNICIPIO DE ITAGUI</t>
  </si>
  <si>
    <t>SG-063-2015</t>
  </si>
  <si>
    <t>PRESTACION DE SERVICIOS PROFESIONALES EN APOYO TECNICO A LOS PROCESOS OBJETIVA DEL AREA DE ADQUISICIONES Y SUPERVISION A CONTRATOS</t>
  </si>
  <si>
    <t>PRESTACIÓN DEL SERVICIO INTEGRAL DE ASEO Y CAFETERÍA INCLUYENDO EL INSUMO DE ASEO Y CAFETERÍA PARA LA ADMINISTRACION CENTRAL Y SUS SEDES, Y EL SERVICIO DE ASEO A LAS INSTALACIONES DE LAS INSTITUCIONES EDUCATIVAS DEL MUNCIPIO DE ITAGUI DURANTE EL AÑO 2015</t>
  </si>
  <si>
    <t>SSA-LP-05-2015</t>
  </si>
  <si>
    <t>BANCO POPULAR S.A</t>
  </si>
  <si>
    <t>POR ESTE CONTRATO EL ARRENDADOR ENTREGA EN ARRENDAMIENTO AL ARRENDATARIO Y ÉSTE RECIBE AL MISMO TÍTULO Y A ENTERA SATISFACCIÓN, UN ESPACIO FÍSICO REQUERIDO PARA EL FUNCIONAMIENTO DE UN CAJERO AUTOMÁTICO DEL BANCO POPULAR Y CON UN ÁREA DE 1,20 X 1,50 TOTAL 1,80 M2, UBICADO EN LA PRIMERA PLANTA DE LA CARRERA 50 NO. 51-55 DEL MUNICIPIO DE ITAGÜÍ (EDIFICIO ALCALDÍA MUNICIPAL)-ZONA GESTIÓN DOCUMENTAL</t>
  </si>
  <si>
    <t>SSA-064-2015</t>
  </si>
  <si>
    <t>AUNAR ESFUERZOS PARA LA ATENCION INTEGRAL A NIÑOS Y NIÑAS, ADOLESCENTES Y POBLACION ADULTA EN SITUACION DE DISCAPACIDAD EN LA MODALIDAD SEMINTERNADO</t>
  </si>
  <si>
    <t>SDYR-065-2015</t>
  </si>
  <si>
    <t>Banco Pichincha</t>
  </si>
  <si>
    <t>410367961</t>
  </si>
  <si>
    <t>AUNAR ESFUERZOS TECNICOS, ADMINISTRATIVOS, FINANCIEROS Y COORDINAR ACCIONES CONJUNTAS A FIN DE EJECUTAR PROGRAMAS Y PROYECTOS DE LA POBLACION OBJETO DE ATENCION DE LA SECRETARIA DE PARTICIPACION E INCLUSION SOCIAL, IMPLEMENTAR, DESARROLLAR Y EJECUTAR ACCIONES ESTRATEGICAS DE LA DIRECCION DE CULTURA Y EVENTOS DE CONNOTACION CULTURAL Y DESARROLLAR CONJUNTAMENTE LA AGENDA DEL PLAN DE BIENESTAR LABORAL DEL MUNICIPIO DE ITAGUI</t>
  </si>
  <si>
    <t>SE-066-2015</t>
  </si>
  <si>
    <t>INSTITUTO DE CAPACITACION LOS ALAMOS "INCLA"</t>
  </si>
  <si>
    <t xml:space="preserve">AUNAR ESFUERZOS PARA DESARROLLAR EL PROYECTO DE COBERTURA EDUCATIVA, EDUCACION PARA TODOS Y TODAS, ATENDIENDO A 73 ESTUDIANTES CON DISCAPACIDAD COGNITIVA PERMANENTE, NO INTEGRABLE AL SISTEMA EDUCATIVO OFICIAL, EN EL PROGRAMA DE EDUCACION BASICA ESPECIAL EN SUS INSTALACIONES </t>
  </si>
  <si>
    <t>7 MESES Y 26 DÍAS</t>
  </si>
  <si>
    <t>SI-LP-05-2015</t>
  </si>
  <si>
    <t>SDYR-067-2015</t>
  </si>
  <si>
    <t>AUNAR ESFUERZOS, COORDINAR ACCIONES CONJUNTAS Y APORTAR RECURSOS ENTRE LAS PARTES FIRMANTES, A FIN DE PROMOVER EL DESARROLLO HUMANO DE NIÑOS, NIÑAS Y ADOLESCENTES EN CONDICION DE VULNERABILIDAD ENTRE LOS 6 A 17 AÑOS EN EL MUNICIPIO DE ITAGUI DEPARTAMENTO DE ANTIOQUIA, A TRAVES DE LA CONFORMACION DE ESCUELAS SOCIODEPORTIVAS, COMO UNA ESTRATEGIA DE FORMACION EN VALORES HUMANOS Y DEPORTE COMO PILAR FUNDAMENTAL DE LOS FUTUROS HOMBRES Y MUJERES DE LA SOCIEDAD COLOMBIANA</t>
  </si>
  <si>
    <t>SGM-068-2015</t>
  </si>
  <si>
    <t>AVANTEL S.A.S</t>
  </si>
  <si>
    <t>270066632</t>
  </si>
  <si>
    <t>ARRENDAMIENTO DE UN INMUEBLE ubicado en LA DIAGONAL 38 a N° 35-00 lT B DEL mUNICIPIO DE ITAGUI, INSTALACIONES DEL CENTRO Y CANCHAS DEPORTIVAS, BARRIO SAN jOSE, LOCAL PARA CAFETERÍA. AREA 8.20 M2.</t>
  </si>
  <si>
    <t>SSA-069-2015</t>
  </si>
  <si>
    <t>PRESTACIÓN DE LOS SERVICIOS PROFESIONALES DE CALIFICACIÓN DEL RIESGO CREDITICIO DE LA CAPACIDAD DE PAGO DE CORTO Y LARGO PLAZO DEL MUNICIPIO DE ITAGÜÍ (DENOMINADA TÉCNICAMENTE CALIFICACIÓN NACIONAL DE LARGO Y CORTO PLAZO PARA CON SUS PASIVOS FINANCIEROS), EN ADELANTE LA CALIFICACIÓN DE EL CONTRATANTE POR PARTE DE LA CALIFICADORA DE CONFORMIDAD CON LAS METODOLOGÍAS DEBIDAMENTE APROBADAS POR LA CALIFICADORA Y CON LA REGULACIÓN VIGENTE</t>
  </si>
  <si>
    <t>SH-070-2015</t>
  </si>
  <si>
    <t>CORPORACION PARA LA EDUCACION CULTURAL Y EL EMPODERAMIENTO COMUNITARIO "KABABI"</t>
  </si>
  <si>
    <t>SE-071-2015</t>
  </si>
  <si>
    <t>PRESTAR SERVICIOS PROFESIONALES PARA REALIZAR PROCESOS DE AFILIACION AL ICONTEC, DE SEGUIMENTO, RENOVACION Y OTORGAMIENTO DE CERTIFICACIONES DEL SISTEMA DE GESTION DE CALIDAD EN INSTITUCIONES EDUCATIVAS OFICIALES DEL MUNICIPIO DE ITAGUI CON LOS REQUISITOS DE LA NORMA TECNICA COLOMBIANA ISO 9001:2008</t>
  </si>
  <si>
    <t>SSA-072-2015</t>
  </si>
  <si>
    <t>PRESTACIÓN DE SERVICIOS PROFESIONALES PARA LA ASISTENCIA DE SEIS FUNCIONARIOS DE LA SECRETARIA DE HACIENDA AL SEMINARIO SOBRE REFORMA TRIBUTARIA LEY 1739 DE 2014 Y OBLIGACIONES TRIBUTARIAS Y CONTABLES PARA 2015</t>
  </si>
  <si>
    <t>GIL GOMEZ Y CIA S.A.S.</t>
  </si>
  <si>
    <t>3 DÍAS</t>
  </si>
  <si>
    <t>102-324723-01</t>
  </si>
  <si>
    <t>24351575081</t>
  </si>
  <si>
    <t>10 MESES Y 5 DÍAS</t>
  </si>
  <si>
    <t>PRESTACION DE SERVICIOS DE COMUNICACIÓN INMEDIATA EN PLANES IDEN CONTROLADOS CON AMPARO AIE (ASISTENCIA INTEGRAL DE EQUIPOS) DE (220) EQUIPOS DE AVANTEL</t>
  </si>
  <si>
    <t>SE-073-2015</t>
  </si>
  <si>
    <t>PRESTACION DE SERVICIOS POR APOYO A LA GESTION PARA EL ACOMPAÑAMIENTO EN LA SOSTENIBILIDAD DEL SISTEMA DE GESTION DE CALIDAD DE LA SECRETARIA DE EDUCACION ACOMPAÑAMIENTO EN LA GESTION DOCUMENTAL DE LA SECRETARIA DE EDUCACION E INSTITUCIONES EDUCATIVAS PRESTACION DE ASISTENCIA TECNICA EN EL SISTEMA SIGCE EN LAS INSTITUCIONES EDUCATIVAS OFICIALES DEL MUNICIPIO MANEJO DE LA INFORMACION ESTADISTICA SUMINISTRADA POR LA SECRETARIA DE EDUCACION</t>
  </si>
  <si>
    <t>DAP-074-2015</t>
  </si>
  <si>
    <t>PRESTACIÓN DE SERVICIOS DE ASESORÍA Y ACOMPAÑAMIENTO PARA EL AVANCE EN LA IMPLEMENTACIÓN DEL DECRETO 2573 DE 2014 DE LA ESTRATEGIA DE GOBIERNO EN LÍNEA PARA EL CUMPLIMIENTO DE LAS METAS ESTABLECIDAS PARA EL AÑO 2015</t>
  </si>
  <si>
    <t>55.000.000</t>
  </si>
  <si>
    <t>SGM-075-2015</t>
  </si>
  <si>
    <t>SEGURIDAD RECORD DE COLOMBIA LTDA-SEGURCOL LTDA</t>
  </si>
  <si>
    <t>7 MESES Y 28 DÍAS</t>
  </si>
  <si>
    <t>00991197212</t>
  </si>
  <si>
    <t>SE-076-2015</t>
  </si>
  <si>
    <t>UNIVERSIDAD EAFIT</t>
  </si>
  <si>
    <t>00190138912</t>
  </si>
  <si>
    <t>SPIS-065-2015</t>
  </si>
  <si>
    <t>SG-077-2015</t>
  </si>
  <si>
    <t>DOMINA ENTREGA TOTAL</t>
  </si>
  <si>
    <t>SE-078-2015</t>
  </si>
  <si>
    <t>FUNDACION FUNDAMUNDO</t>
  </si>
  <si>
    <t>AUNAR ESFUERZOS PARA FORTALECER LOS PROCESOS DE COMUNICACIÓN Y EDUCACION DE LAS INSTITUCIONES EDUCATIVAS OFICIALES A TRAVES DE LA ESTRATEGIA "EDUCAR MIENTRAS SE INFORMA"</t>
  </si>
  <si>
    <t>584249866</t>
  </si>
  <si>
    <t>SE-079-2015</t>
  </si>
  <si>
    <t>AUNAR ESFUERZOS PARA REALIZAR EN CONJUNTO CON EL MUNICIPIO DE ITAGÜÍ LA IMPLEMENTACIÓN DE LA FASE 3 DEL PLAN DIGITAL TESO EN LAS 24 INSTITUCIONES EDUCATIVAS PÚBLICAS, DE ACUERDO CON EL PLAN DE ACCIÓN DEFINIDO PARA EL AÑO 2015</t>
  </si>
  <si>
    <t>SI-CMA-03-2015</t>
  </si>
  <si>
    <t>SGM-080-2015</t>
  </si>
  <si>
    <t>PARROQUIA NUESTRA SEÑORA DEL ROSARIO</t>
  </si>
  <si>
    <t>PRESTACION DE SERVICIOS EXEQUIALES SEGÚN ESPECIFICACIONES TECNICAS PARA CADAVERES DE PERSONAS ESCASOS RECURSOS ECONOMICOS Y PARA CADAVERES SIN IDENTIFICACION (N.N.) Y/O RESTOS MORTALES NO IDENTIFICADOS DEL MUNICIPIO DE ITAGUI</t>
  </si>
  <si>
    <t>PRESTACION DE SERVICIOS PROFESIONALES PARA LA SOCIALIZACION DEL PLAN EDUCATIVO MUNICIPAL, Y SU ARTICULACION EN LOS 24 PROYECTOS EDUCATIVOS INSTITUCIONALES</t>
  </si>
  <si>
    <t>ESCOBAR GIL SEBASTIAN DANILO</t>
  </si>
  <si>
    <t>20534320999</t>
  </si>
  <si>
    <t>ARRENDAMIENTO DE UN INMUEBLE ubicado en LA DIAGONAL 38 a N° 35-00 lT B DEL MUNICIPIO DE ITAGUI, INSTALACIONES DEL CENTRO Y CANCHAS DEPORTIVAS, BARRIO SAN jOSE, LOCAL PARA CAFETERÍA. AREA 8.20 M2</t>
  </si>
  <si>
    <t>SG-081-2015</t>
  </si>
  <si>
    <t>FERNANDEZ ROLDAN LUCAS</t>
  </si>
  <si>
    <t>VASQUEZ RESTREPO MARTHA LIGIA</t>
  </si>
  <si>
    <t>HERNANDEZ GONZALEZ NORBERTO</t>
  </si>
  <si>
    <t>MEDINA RESTREPO BETARIZ ELENA</t>
  </si>
  <si>
    <t>FLOREZ GARCIA FABIO ALEXANDER</t>
  </si>
  <si>
    <t>CASTRO CASTRO JORGE DANIEL</t>
  </si>
  <si>
    <t>DUQUE CANO MARIA LUZ ELENY</t>
  </si>
  <si>
    <t>HIGUITA RIVERA LINA MARIA</t>
  </si>
  <si>
    <t>PONCE CHONER JOHANA ANDREA</t>
  </si>
  <si>
    <t>PRESTACION DE SERVICIOS PROFESIONALES PARA EL APOYO DE LA GESTION INTEGRAL DEL SISTEMA DE INFORMACION EN SALUD DE LA SECRETARIA DE SALUD Y PROTECCION SOCIAL</t>
  </si>
  <si>
    <t>9 MESES Y 23 DÍAS</t>
  </si>
  <si>
    <t>AGUDELO MONTOYA JUAN CAMILO</t>
  </si>
  <si>
    <t>Prestación de servicios de asesoría en el soporte al software de PQRS y el sitio web institucional y apoyar la implementación de Gestión Documental</t>
  </si>
  <si>
    <t>30.000.000</t>
  </si>
  <si>
    <t>SSYPS-082-2015</t>
  </si>
  <si>
    <t>PRESTACIÓN DE SERVICIOS DE ASESORÍA Y ACOMPAÑAMIENTO PARA EL AVANCE EN LA IMPLEMENTACIÓN DEL DECRETO 2573 DE 2014 DE LA ESTRATEGIA DE GOBIERNO EN LÍNEA PARA EL CUMPLIMIENTO DE LAS METAS ESTABLECIDAS PARA EL AÑO 2015.</t>
  </si>
  <si>
    <t>01562825581</t>
  </si>
  <si>
    <t>SSA-083-2015</t>
  </si>
  <si>
    <t>CAJA DE COMPENSACION FAMILIAR DE ANTIOQUIA-COMFAMA</t>
  </si>
  <si>
    <t>POR MEDIO DE ESTE INSTRUMENTO Y DENTRO DE LA INDEPENDENCIA QUE LE ES PROPIA A LAS ENTIDADES SIGNATARIAS, ESTAS SE COMPROMETEN A DESARROLLAR Y EJECUTAR EL PROYECTO CONFORMADO POR 114 VIVIENDAS VIS (135 SMMV) Y 76 VIVIENDAS VIPO (70 SMMV), TORRE CON 49 PARQUEADEROS Y ZONA SOCIAL, DESTINADOS PARA FUNCIONARIOS PUBLICOS, DOCENTES, TRABAJADORES OFICIALES, PENSIONADOS Y JUBILADOS DEL MUNICIPIO DE ITAGUI AFILIADOS A COMFAMA</t>
  </si>
  <si>
    <t>11 MESES Y 16 DÍAS CALENDARIO</t>
  </si>
  <si>
    <t>12 MESES</t>
  </si>
  <si>
    <t xml:space="preserve">10 MESES Y 8 DÍAS </t>
  </si>
  <si>
    <t>SI-LP-06-2015</t>
  </si>
  <si>
    <t>SSYPS-084-2015</t>
  </si>
  <si>
    <t>PRESTACION DE SERVICIOS PARA EL ANALISIS FISICOQUIMICOS Y MICROBIOLOGICOS DE LA CALIDAD DEL AGUA DE CONSUMO HUMANO, DE USO RECREATIVOY DE LOS ALIMENTOS COMERCIALIZADOS EN EL MUNICIPIO DE ITAGUI</t>
  </si>
  <si>
    <t>10537229522</t>
  </si>
  <si>
    <t>CONTRATO INTERADMINISTRATIVO</t>
  </si>
  <si>
    <t>PRESTACIÓN DE SERVICIOS DE ASESORÍA EN EL SOPORTE AL SOFTWARE DE PQRS Y EL SITIO WEB INSTITUCIONAL Y APOYAR LA IMPLEMENTACIÓN DE GESTIÓN DOCUMENTAL</t>
  </si>
  <si>
    <t>SSYPS-085-2015</t>
  </si>
  <si>
    <t>9 MESES Y 19 DÍAS</t>
  </si>
  <si>
    <t>ADOPTAR BASES DE COOPERACION MUTUA PARA EL FORTALECIMIENTO DEL SUBSISTEMA INTEGRADO DE INFORMACION EN SALUD EN LA SECRETARIA DE SALUD Y PROTECCION SOCIAL</t>
  </si>
  <si>
    <t>SDYR-CMC-001-2015</t>
  </si>
  <si>
    <t>PRESTACIÓN DE SERVICIOS PROFESIONALES DE ACOMPAÑAMIENTO, ASESORÍA Y CAPACITACIÓN A LOS MIEMBROS DE LA POLICÍA ADSCRITOS AL COMANDO DEL MUNICIPIO DE ITAGÜÍ, EN TEMAS RELACIONADOS CON PREVENCIÓN DEL DELITO Y DE ACTOS DISCIPLINABLES AL INTERIOR DE LA INSTITUCIÓN, EN EL MARCO DE MEJORAMIENTO, MODERNIZACIÓN Y OPERACIÓN DE LAS INSTITUCIONES DE SEGURIDAD Y JUSTICIA EN EL MUNICIPIO DE ITAGÜÍ</t>
  </si>
  <si>
    <t xml:space="preserve">8 MESES </t>
  </si>
  <si>
    <t>SGM-086-2015</t>
  </si>
  <si>
    <t>RODRIGUEZ GUERRERO NILSON</t>
  </si>
  <si>
    <t>SUSCRIPCIÓN A LA BASE DE DATOS DE TIPO ACADÉMICA E INVESTIGATIVA CON INFORMACIÓN ECONÓMICA Y JURÍDICA DENOMINADA “LEYEX.INFO</t>
  </si>
  <si>
    <t>SJ-087-2015</t>
  </si>
  <si>
    <t>GLOBAL SERVICES LTDA</t>
  </si>
  <si>
    <t xml:space="preserve">9 MESES Y 20 DÍAS </t>
  </si>
  <si>
    <t>SGM-088-2015</t>
  </si>
  <si>
    <t>SSA-089-2015</t>
  </si>
  <si>
    <t>BEDOYA RESTREPO SANDRA MILENA</t>
  </si>
  <si>
    <t>DAP-090-2015</t>
  </si>
  <si>
    <t>SGM-092-2015</t>
  </si>
  <si>
    <t>CASTILLO ORREGO DIEGO GERMAN</t>
  </si>
  <si>
    <t>PRESTACIÓN DE SERVICIOS PROFESIONALES DE UN MÉDICO QUE SERVIRÁ DE APOYO A LAS ACTIVIDADES LLEVADAS A CABO EN LA CASA DE JUSTICIA Y EL CENTRO DE ATENCIÓN DE VÍCTIMAS Y EL CAPI CENTRO DE ATENCIÓN PENAL INTEGRAL DEL MUNICIPIO DE ITAGÜÍ.</t>
  </si>
  <si>
    <t>40.548.808</t>
  </si>
  <si>
    <t xml:space="preserve">JUNTA DE ACCION COMUNAL BARRIO SAN ISIDRO </t>
  </si>
  <si>
    <t>EL COMODANTE ENTREGA A TÍTULO DE COMODATO AL COMODATARIO Y ESTE RECIBE EN PERFECTAS CONDICIONES Y A ENTERA SATISFACCIÓN UN BIEN INMUEBLE UBICADO EN LA CARRERA 44 NO. 55 B-15 DEL MUNICIPIO DE ITAGÜÍ.</t>
  </si>
  <si>
    <t>PRESTACIÓN DE SERVICIOS PROFESIONALES PARA VERIFICAR EL CUMPLIMIENTO DEL SISTEMA DE GESTIÓN DE CALIDAD NTC ISO 9001-NTC GP 1000, EN EL MUNICIPIO DE ITAGÜÍ.</t>
  </si>
  <si>
    <t>3.818.720</t>
  </si>
  <si>
    <t xml:space="preserve">1 MES </t>
  </si>
  <si>
    <t>SGM-091- 2015</t>
  </si>
  <si>
    <t>PRESTACIÓN DE SERVICIOS DE APOYO A LA GESTIÓN PARA DESARROLLAR LAS ACTIVIDADES LOGÍSTICAS Y OPERATIVAS PROPIAS DE LOS ORGANISMOS DE SEGURIDAD Y JUSTICIA DEL MUNICIPIO DE ITAGÜÍ</t>
  </si>
  <si>
    <t>500.000.000</t>
  </si>
  <si>
    <t>Prestación de Servicios profesionales Y DE APOYO A LA GESTIÓN para operar las radiocomunicaciones en el municipio de Itagüí entrelazadas con los organismos de seguridad y socorro</t>
  </si>
  <si>
    <t>32.666.664</t>
  </si>
  <si>
    <t>SH-093-2015</t>
  </si>
  <si>
    <t>PALACIO CONSULTORES S.A.S.</t>
  </si>
  <si>
    <t>PRESTACIÓN DE SERVICIOS PROFESIONALES EN LA DEFENSA DE LOS PROCESOS INCOADOS CONTRA LAS ACTUACIONES ADMINISTRATIVAS TRIBUTARIAS Y ASESORÍA FISCAL A LA ADMINISTRACIÓN TRIBUTARIA MUNICIPAL</t>
  </si>
  <si>
    <t>220.400.000</t>
  </si>
  <si>
    <t>61335009703</t>
  </si>
  <si>
    <t>CONTRATAR LA ADQUISICIÓN DE DOS (2) CERTIFICADOS DIGITALES SEGUROS SSL, TRES (3) FIRMAS DIGITALES Y LICENCIA DE USO PARA FIRMADO MASIVO.</t>
  </si>
  <si>
    <t>20.675.840</t>
  </si>
  <si>
    <t>50.440.000</t>
  </si>
  <si>
    <t>SUAREZ ARBOLEDA CARLOS ALBERTO</t>
  </si>
  <si>
    <t xml:space="preserve">30 DÍAS HÁBILES </t>
  </si>
  <si>
    <t>SH-094-2015</t>
  </si>
  <si>
    <t>SGM-095-2015</t>
  </si>
  <si>
    <t>DAP-096-2015</t>
  </si>
  <si>
    <t>ESRI COLOMBIA S.A.S.-ESRI</t>
  </si>
  <si>
    <t>ADQUISICION DE TRES (3) LICENCIAS NUEVAS DE ARCGIS CON SU RESPECTIVO SOPORTE Y LA ACTUALIZACION DE UN A(1) LICENCIA ARCGIS YA EXISTENTE PARA ESTRATIFICAR LAS FINCAS Y VIVIENDAS DISPERSAS EN LA ZONA RURAL DEL MUNICIPIO DE ITAGUI</t>
  </si>
  <si>
    <t xml:space="preserve">9 MESES Y 10 DÍAS </t>
  </si>
  <si>
    <t xml:space="preserve">9 MESES Y 15 DÍAS </t>
  </si>
  <si>
    <t>SSA-097-2015</t>
  </si>
  <si>
    <t>SGM-098-2015</t>
  </si>
  <si>
    <t>465014991</t>
  </si>
  <si>
    <t xml:space="preserve">CENTRO NACIONAL PARA EL DESARROLLO DE LA ADMINISTRACION PUBLICA LIMITADA-CENDAP </t>
  </si>
  <si>
    <t>PRESTACION DE SERVICIOS PROFESIONALES PARA LA CAPACITACION DE LOS FUNCIONARIOS DE LA ADMINISTRACION MUNICIPAL DE ITAGUI EN LAS DIFERENTES AREAS</t>
  </si>
  <si>
    <t>9 MESES Y 9 DÍAS</t>
  </si>
  <si>
    <t>36.610.000</t>
  </si>
  <si>
    <t>7 MESES</t>
  </si>
  <si>
    <t>SALAZAR OSORIO GABRIEL JAIME</t>
  </si>
  <si>
    <t>SI-LP-07-2015</t>
  </si>
  <si>
    <t>FUNCOL FUNDACION PARA LA CAPACITACION DESARROLLO Y BIENESTAR HUMANO</t>
  </si>
  <si>
    <t>000184150</t>
  </si>
  <si>
    <t>SG-099-2015</t>
  </si>
  <si>
    <t>IMPRESIÓN Y COPIADO BAJO LA MODALIDAD DE OUTSOURCING PARA ATENDER LAS NECESIDADES PROPIAS DE LAS DIFERENTES  SECRETARIAS DE LA ADMINISTRACION MUNICIPAL</t>
  </si>
  <si>
    <t>165.101.406</t>
  </si>
  <si>
    <t xml:space="preserve">9 MESES </t>
  </si>
  <si>
    <t>SUMINISTRO DE INSUMOS QUÍMICOS PARA EL MANTENIMIENTO Y TRATAMIENTO DE LAS AGUAS EN LOS ESCENARIOS DEPORTIVOS Y RECREATIVOS DEL MUNICIPIO DE ITAGUI</t>
  </si>
  <si>
    <t>SE-LP-08-2015</t>
  </si>
  <si>
    <t>PRESTAR LOS SERVICIOS PROFESIONALES DE ASESORIA Y APOYO JURÍDICO A LA SECRETARIA DE MEDIO AMBIENTE EN LO RELACIONADO CON LOS PROCESOS Y PROGRAMAS DESARROLLADOS POR LA SECRETARIA</t>
  </si>
  <si>
    <t>37.100.000</t>
  </si>
  <si>
    <t>SG-100-2015</t>
  </si>
  <si>
    <t>SSYPS-101-2015</t>
  </si>
  <si>
    <t>REALIZAR ACCIONES DE SALUD PUBLICA EN EL MUNICIPIO DE ITAGUI SEGÚN LINEAMIENTOS DEL PLAN DECENAL DE SALUD PUBLICA</t>
  </si>
  <si>
    <t>LUCKY GLOBAL ELEVATORS S.A.S.</t>
  </si>
  <si>
    <t>MANTENIMIENTO PREVENTIVOY CORRECTIVO INCLUYENDO REPUESTOS PARA EL ASCENSOR MARCA SIGMA DEL MUNICIPIO DE ITAGUI</t>
  </si>
  <si>
    <t>LONDOÑO CANO JORGE IVAN</t>
  </si>
  <si>
    <t>LOPEZ HERNANDEZ LUIS ALFONSO</t>
  </si>
  <si>
    <t>Prestación de servicios para la recepción, manejo de la información y el servicio bibliotecario de las Instituciones Educativas Oficiales del Municipio de Itaguí</t>
  </si>
  <si>
    <t>SGM-LP-09-2015</t>
  </si>
  <si>
    <t>SMA-102-2015</t>
  </si>
  <si>
    <t>CORPORACION ABORIGEN</t>
  </si>
  <si>
    <t>PRESTACION DE SERVICIO DE APOYO A LA GESTION PARA EL PROGRAMA DE VIGIAS AMBIENTALES EN EL MUNICIPIO DE ITAGUI</t>
  </si>
  <si>
    <t>SI-103-2015</t>
  </si>
  <si>
    <t>SI-104-2015</t>
  </si>
  <si>
    <t>RAMIREZ RESTREPO JORGE IVAN</t>
  </si>
  <si>
    <t>01585597321</t>
  </si>
  <si>
    <t>SMA-105-2015</t>
  </si>
  <si>
    <t>PRESTACIÓN DE SERVICIOS PARA LA ATENCIÓN, ALOJAMIENTO Y RECUPERACIÓN DE ANIMALES DOMÉSTICOS</t>
  </si>
  <si>
    <t>09798400213</t>
  </si>
  <si>
    <t>SE-106-2015</t>
  </si>
  <si>
    <t>UNE EPM TELECOMUNICACIONES S.A.</t>
  </si>
  <si>
    <t>CONSULTORÍA PARA EL FORTALECIMIENTO DEL SERVICIO DE LAS REDES DE ACUEDUCTO EXISTENTES EN LAS ZONAS RURALES Y PERIURBANAS E INTERVENTORIA TECNICA, ADMINISTRATIVA, FINANCIERA Y AMBIENTAL PARA LAS OBRAS DE CONSTRUCCIÓN Y REHABILITACIÓN DE REDES DE ALCANTARILLADO Y SISTEMA DE ACUEDUCTO EN ALGUNAS ZONAS RURALES Y URBANAS Y OBRAS COMPLEMENTARIAS PARA SU ESTABILIDAD Y PARA LA CONSTRUCCIÓN DEL PROYECTO ¿AMPLIACIÓN Y REPOSICIÓN DE LA INSTITUCIÓN EDUCATIVA ENRIQUE VÉLEZ ESCOBAR SEDE ARNULFO FLÓRES EN EL MUNICIPIO DE ITAGÜI</t>
  </si>
  <si>
    <t>CONSULTORÍA PARA EL FORTALECIMIENTO DEL SERVICIO DE LAS REDES DE ACUEDUCTO EXISTENTES EN LAS ZONAS RURALES Y PERIURBANAS E INTERVENTORIA TECNICA, ADMINISTRATIVA, FINANCIERA Y AMBIENTAL PARA LAS OBRAS DE CONSTRUCCIÓN Y REHABILITACIÓN DE REDES DE ALCANTARILLADO Y SISTEMA DE ACUEDUCTO EN ALGUNAS ZONAS RURALES Y URBANAS Y OBRAS COMPLEMENTARIAS PARA SU ESTABILIDAD¿ Y PARA LA CONSTRUCCIÓN DEL PROYECTO AMPLIACIÓN Y REPOSICIÓN DE LA INSTITUCIÓN EDUCATIVA ENRIQUE VÉLEZ ESCOBAR SEDE ARNULFO FLÓRES EN EL MUNICIPIO DE ITAGÜI</t>
  </si>
  <si>
    <t>SSA-107-2015</t>
  </si>
  <si>
    <t>ASEAR S.A. E.S.P.</t>
  </si>
  <si>
    <t>07202503459</t>
  </si>
  <si>
    <t>8 MESES Y 25 DÍAS</t>
  </si>
  <si>
    <t>PRESTACION DE SERVICIOS PROFESIONALES  Y DE APOYO A LA GESTIÓNPARA OPERAR LAS RADIOCOMUNICACIONES EN EL MUNICIPIO DE ITAGUI ENTRELAZADOS CON LOS ORGANISMOS DE SEGURIDAD Y SOCORRO</t>
  </si>
  <si>
    <t>6148532523-8</t>
  </si>
  <si>
    <t>01576308988</t>
  </si>
  <si>
    <t>047-012336-09</t>
  </si>
  <si>
    <t>Davivienda</t>
  </si>
  <si>
    <t>037300084268</t>
  </si>
  <si>
    <t>543030043</t>
  </si>
  <si>
    <t>PRESTACIÓN DE SERVICIOS PROFESIONALES PARA REALIZAR ASESORÍA EN LOS PROCESOS QUE SE ADELANTAN CON RELACIÓN A LOS TRÁMITES PRE JURÍDICOS Y JURÍDICOS REQUERIDOS PARA LA LEGALIZACIÓN DE PREDIOS, CANCELACIÓN DE GRAVÁMENES, CONTINUACIÓN Y PRESENTACIÓN DE NUEVAS DEMANDAS DE PERTENECÍA, RESTITUCIÓN DE INMUEBLES ARRENDADOS O DADOS EN COMODATO ANTE LA JUSTICIA ORDINARIA PREVIO TRAMITE PREJURÍDICOS CON LOS TENEDORES SI FUERE EL CASO, Y TITULACIÓN DE BIENES IDENTIFICADOS CON LAS DEPURACIONES REALIZADAS POR LA ADMINISTRACIÓN DESDE LA SUBSECRETARIA DE BIENES Y SERVICIOS Y SECRETARIA DE SERVICIOS ADMINISTRATIVOS Y DE PERSONAL, ASÍ COMO LA ASESORÍA JURÍDICA EN LA DIFERENTES ACTIVIDADES Y FUNCIONES ASIGNADAS A LA SUBSECRETARIA DE BIENES Y SERVICIOS CON FUNDAMENTO EN EL CONTENIDO DEL PLAN DE GOBIERNO 2012 – 2015 “UNIDOS</t>
  </si>
  <si>
    <t>PRESTAR SERVICIOS DE CONECTIVIDAD E INTERNET PARA LAS 38 SEDES DE LAS 24 INSTITUCIONES EDUCATIVAS OFICIALES DEL MUNICIPIO E ITAGUI Y UN MULTIPUNTO DE INTERNET CENTRALIZADO</t>
  </si>
  <si>
    <t>9 MESES Y 11 DÍAS</t>
  </si>
  <si>
    <t>CONSTRUCCIÓN Y ADECUACIÓN DE ZONAS VERDES PARA EL SANO DISFRUTE DE TIEMPO LIBRE EN EL BARRIO LOS NARANJOS MUNICIPIO DE ITAGUI.</t>
  </si>
  <si>
    <t>SI-CMA-04-2015</t>
  </si>
  <si>
    <t>INTERVENTORÍA TÉCNICA, ADMINISTRATIVA Y FINANCIERA AL CONTRATO DE EXPANSIÓN VEGETATIVA DEL SISTEMA DE ALUMBRADO PÚBLICO DEL MUNICIPIO DE ITAGÜÍ QUE INCLUYE LAS ACTIVIDADES DE REPOSICIÓN Y MANTENIMIENTO</t>
  </si>
  <si>
    <t>SGM-CMC-002-2015</t>
  </si>
  <si>
    <t>ADQUISICION DE UNA BARRERA AUTOMATICA PARA CONTROL DE USO VEHICULAR DE LA SUBESTACION DE POLICIA DEL MUNICIPIO DE ITAGUI</t>
  </si>
  <si>
    <t>SG-108-2015</t>
  </si>
  <si>
    <t>448348862</t>
  </si>
  <si>
    <t>PUBLICACION ACTA DE INICIO EN SECOP</t>
  </si>
  <si>
    <t>AM-109-2015</t>
  </si>
  <si>
    <t>00100318711</t>
  </si>
  <si>
    <t>AM-110-2015</t>
  </si>
  <si>
    <t>PRESTACION DE SERVICIOS DE APOYO A LA GESTION EN EL ALMACENAMIENTO, CUSTODIA, CONSULTA Y ACTUALIZACION DEL PROGRAMA DE GESTION DOCUMENTAL DE LA ADMINISTRACION MUNICIPAL DE ITAGUI</t>
  </si>
  <si>
    <t>CONTRATO INTERADMINISTRATIVO VIGENCIA 2015 PARA LA DIVULGACION DE LOS AVANCES, PROGRAMAS Y PROYECTOS QUE REALIZA LA ADMINISTRACION MUNICIPAL DE ITAGUI CON EL FIN DE LOGRAR EL POSICIONAMIENTO EN EL AMBITO LOCAL REGIONAL</t>
  </si>
  <si>
    <t>CORPORACION CUATRO X CUATRO GROUP</t>
  </si>
  <si>
    <t>28088240156</t>
  </si>
  <si>
    <t>8 MESES Y 20 DÍAS</t>
  </si>
  <si>
    <t>SSA-111-2015</t>
  </si>
  <si>
    <t>ARRENDAMIENTO DE UN INMUEBLE PARA LA ATENCIÓN DE USUARIOS A LA DEMANDA LIDERADOS POR LA OFICINA DEL SISBEN, UBICADO EN LA CARRERA 51 N° 54-20 DE ITAGUÍ</t>
  </si>
  <si>
    <t>27.344.487,21</t>
  </si>
  <si>
    <t>OCAMPO DE RICO OFELIA DOLORES</t>
  </si>
  <si>
    <t>25948429830</t>
  </si>
  <si>
    <t>SDYR-112-2015</t>
  </si>
  <si>
    <t>5 MESES Y 15 DÍAS</t>
  </si>
  <si>
    <t>CASTAÑEDA MONTOYA ADRIANA MARIA</t>
  </si>
  <si>
    <t>MÍNIMA CUANTÍA</t>
  </si>
  <si>
    <t>SI-113-2015</t>
  </si>
  <si>
    <t>UNION TEMPORAL EDUCACION ITAGUI</t>
  </si>
  <si>
    <t>10322083850</t>
  </si>
  <si>
    <t>CORPORACION LA TARTANA</t>
  </si>
  <si>
    <t>SPIS-114-2015</t>
  </si>
  <si>
    <t>FUNDACION CENTRAL MAYORISTA</t>
  </si>
  <si>
    <t>AUNAR ESFUERZOS TECNICOS, ADMINISTRATIVOS Y FINANCIEROS PARA FORTALECER EL PROYECTO "CIUDADANAS Y CIUDADANOS DE LA EDAD DORADA POBLACION ADULTA MAYOR", QUE HACE PARTE DEL PROGRAMA "ITAGUI INCLUYENTE", CONTEMPLADO EN EL PLAN DE DESARROLLO DE ESTE MUNICIPIO MEDIANTE EL MEJORAMIENTO NUTRICIONAL DE ESA POBLACION</t>
  </si>
  <si>
    <t>114035736</t>
  </si>
  <si>
    <t>PRESTACIÓN DE SERVICIOS DE CAPACITACIÓN TEÓRICO PRACTICA EN SEGURIDAD VIAL EN DESARROLLO Y FORTALECIMIENTO EN LAS COMPETENCIAS LABORALES DE LOS AGENTES DE LA POLICÍA NACIONAL QUE PRESTAN SUS SERVICIOS EN EL MUNICIPIO DE ITAGÜÍ.</t>
  </si>
  <si>
    <t>CORPORACION AMBIENTAL BIOSUR</t>
  </si>
  <si>
    <t>FUNDACION HOGAR DEL NIÑO</t>
  </si>
  <si>
    <t>REGISTRADURIA NACIONAL DEL ESTADO CIVIL - DELEGACION DEPARTAMENTAL DE ANTIOQUIA Y LA ALCALDIA DEL MUNICIPIO DE ITAGUI</t>
  </si>
  <si>
    <t>GOMEZ GARCIA CARLOS ALBERTO</t>
  </si>
  <si>
    <t>JUNTA DE ACCION COMUNAL PORVENIR SECTOR No. 1</t>
  </si>
  <si>
    <t>JUNTA DE ACCION COMUNAL VEREDA LAS LOMITAS</t>
  </si>
  <si>
    <t>JUNTA DE ACCION COMUNAL URBANIZACION PORTAL DE LAS FLORES</t>
  </si>
  <si>
    <t>FUNDACION COLOMBIA SOCIAL</t>
  </si>
  <si>
    <t>SOCIEDAD CAMERAL DE CERTIFICACION DIGITAL “CERTICAMARA S.A</t>
  </si>
  <si>
    <t>SI-115-2015</t>
  </si>
  <si>
    <t>UNION TEMPORAL A.A. 2015</t>
  </si>
  <si>
    <t>01940842579</t>
  </si>
  <si>
    <t>SGM-116-2015</t>
  </si>
  <si>
    <t>YAKO RAMIREZ Y CIA S.A.S</t>
  </si>
  <si>
    <t xml:space="preserve">30 DÍAS </t>
  </si>
  <si>
    <t>4.158.000</t>
  </si>
  <si>
    <t xml:space="preserve">12 MESES </t>
  </si>
  <si>
    <t>HERNANDEZ AGUIRRE EDWIN ALEXANDER</t>
  </si>
  <si>
    <t>SSA-117-2015</t>
  </si>
  <si>
    <t>00712386660</t>
  </si>
  <si>
    <t>CELEBRACIÓN DE CONTRATO DE ARRENDAMIENTO DE UN BIEN INMUEBLE UBICADO EN LA CALLE 33 Nº 48-12 DEL MUNICIPIO DE ITAGÜÍ, INSTALACIONES DEL CENTRO DEPORTIVO SAN PIO X, LOCAL DESTINADO PARA CAFETERÍA</t>
  </si>
  <si>
    <t>CONSTRUCCIÓN Y REHABILITACIÓN DE REDES DE ALCANTARILLADO Y SISTEMA DE ACUEDUCTO EN ALGUNAS ZONAS RURALES Y URBANAS DEL MUNICIPIO DE ITAGÜÍ Y OBRAS COMPLEMENTARIAS PARA SU ESTABILIDAD Y LA ADECUACIÓN DE COBERTURA Y EXPANSIÓN DE REDES PARA EL PROYECTO DE VIVIENDA DE LOS SERVIDORES DE LA ADMINISTRACIÓN MUNICIPAL</t>
  </si>
  <si>
    <t>CONTRATAR LA ADQUISICIÓN DE DOS (2) CERTIFICADOS DIGITALES SEGUROS SSL, TRES (3) FIRMAS DIGITALES Y LICENCIA DE USO PARA FIRMADO MASIVO</t>
  </si>
  <si>
    <t>AM-118-2015</t>
  </si>
  <si>
    <t>CONTRATO INTERADMINISTRATIVO PARA LA DIFUSION DE INFORMACION DE LA GESTION, PROGRAMAS, PROYECTOS Y OFERTA INSTITUCIONAL DEL MUNICIPIO DE ITAGUI, CON EL FIN DE MANTENER EL POSICIONAMIENTO DE LA IMAGEN CORPORATIVA A NIVEL LOCAL</t>
  </si>
  <si>
    <t>8 MESES Y 8 DÍAS</t>
  </si>
  <si>
    <t>SH-119-2015</t>
  </si>
  <si>
    <t>8 MESES Y 6 DÍAS</t>
  </si>
  <si>
    <t>ASOCIACION CANAL LOCAL DE TELEVISION DE MEDELLIN-TELEMEDELLIN</t>
  </si>
  <si>
    <t>SGM-CMC-03-2015</t>
  </si>
  <si>
    <t>SH-SA-02-2015</t>
  </si>
  <si>
    <t>SGM-120-2015</t>
  </si>
  <si>
    <t>ESCUELA NACIONAL DE CONDUCCION LTDA</t>
  </si>
  <si>
    <t>SH-CMA-05-2015</t>
  </si>
  <si>
    <t>CONSULTORÍA PARA EL FORTALECIMIENTO DE LA SECRETARIA DE HACIENDA MUNICIPAL MEDIANTE LA ASESORÍA TÉCNICA, ADMINISTRATIVA  Y  JURÍDICA EN  LA CONSERVACIÓN CATASTRAL URBANA Y LA ADECUACIÓN A DINÁMICA INMOBILIARIA  DEL MUNICIPIO DE ITAGÜÍ</t>
  </si>
  <si>
    <t>272201277-91</t>
  </si>
  <si>
    <t>COOPERATIVA DE TRABAJADORES ASOCIADOS PRESTADORES DE SERVICIOS DE ASEO Y RECICLAJE-COOTRAMA</t>
  </si>
  <si>
    <t>SI-121-2015</t>
  </si>
  <si>
    <t>CONSORCIO AP -ITAGUI</t>
  </si>
  <si>
    <t>00975876395</t>
  </si>
  <si>
    <t>SSA-122-2015</t>
  </si>
  <si>
    <t>PRESTACIÓN DE SERVICIOS PROFESIONALES PARA DESARROLLAR EL PROYECTO DE FORMACIÓN A LOS EQUIPOS DE TRABAJO Y ACOMPAÑAMIENTO PERSONAL A DIRECTIVOS Y GRUPO HUMANO DE LA ADMINISTRACIÓN MUNICIPAL DE ITAGÜÍ</t>
  </si>
  <si>
    <t>59.711.000</t>
  </si>
  <si>
    <t>TORO SALAZAR FLOR ANGELA</t>
  </si>
  <si>
    <t xml:space="preserve">7 MESES Y 24 DÍAS </t>
  </si>
  <si>
    <t>SE-123-2015</t>
  </si>
  <si>
    <t>5 MESES Y 24 DÍAS</t>
  </si>
  <si>
    <t>SI-124-2015</t>
  </si>
  <si>
    <t>MANTENIMIENTO PREVENTIVO Y CORRECTIVO INCLUYENDO REPUESTOS PARA LOS ASCENSORES MARCA SCHINDLER ANDINO DEL MUNICIPIO DE ITAGUI</t>
  </si>
  <si>
    <t>ASCENSORES SCHINDLER DE COLOMBIA S.A.S</t>
  </si>
  <si>
    <t>408071108</t>
  </si>
  <si>
    <t>SI-125-2015</t>
  </si>
  <si>
    <t>CONSORCIO SAN PIO</t>
  </si>
  <si>
    <t>CULMINACIÓN DE LA CONSTRUCCIÓN Y AJUSTE ARQUITECTÓNICO DEL SISTEMA ÚNICO DE HABILITACIÓN DEL HOSPITAL DEL SUR SEDE SAN PÍO DEL MUNICIPIO DE ITAGUI, EN CUMPLIMIENTO DE LA NORMATIVA NSR-10</t>
  </si>
  <si>
    <t>00204197121-0</t>
  </si>
  <si>
    <t>114130412</t>
  </si>
  <si>
    <t>SGM-126-2015</t>
  </si>
  <si>
    <t>6 MESES Y 14 DÍAS</t>
  </si>
  <si>
    <t>SOLUCIONES GENERALES RECORD DE COLOMBIA S.A.S-SOGERCOL S.A.S.</t>
  </si>
  <si>
    <t>SE-127-2015</t>
  </si>
  <si>
    <t>AUNAR ESFUERZOS PARA DESARROLLAR EN CONJUNTO LA CAPACITACION DE LOS ESTUDIANTES DE MEDIA DE LASINSTITUCIONES EDUCATIVAS OFICIALES EN EL CICLO TECNICO EN ANIMACION PARA LA WEBDESARROLLO DE SOFTWARE Y PROFUNDIZACION DE UNA SEGUNDA LENGUA</t>
  </si>
  <si>
    <t>SPIS-128-2015</t>
  </si>
  <si>
    <t>CENTRO RECREATIVO COCORNA S.A</t>
  </si>
  <si>
    <t xml:space="preserve">PRESTACION DE SERVICIOS DE APOYO A LA GESTION PARA ELDESARROLLO DE JORNADAS DE ATENCION INTEGRAL Y BIENESTAR SOCIAL DIRIGIDA A LA POBLACION OBJETO DE ATENCION DE LA SECRETARIADE PARTICIPACION E INCLUSION SOCIAL </t>
  </si>
  <si>
    <t>00544780300</t>
  </si>
  <si>
    <t>30 DÍAS</t>
  </si>
  <si>
    <t>01943958973</t>
  </si>
  <si>
    <t xml:space="preserve">PRESTACION DE SERVICIOS DE APOYO A LA GESTION PARA EL DESARROLLO DE JORNADAS DE ATENCION INTEGRAL Y BIENESTAR SOCIAL DIRIGIDA A LA POBLACION OBJETO DE ATENCION DE LA SECRETARIA DE PARTICIPACION E INCLUSION SOCIAL </t>
  </si>
  <si>
    <t>PALMA NOVA Y CIA S.A.S.</t>
  </si>
  <si>
    <t>ARRENDAMIENTO DE UN INMUEBLE QUE CUMPLA LAS FUNCIONES DE PARQUEADERO, PARA USO DE LOS VEHÍCULOS ASIGNADOS A LA ESTACIÓN DE POLICÍA ITAGÜÍ</t>
  </si>
  <si>
    <t>105.750.000</t>
  </si>
  <si>
    <t>SGM-129-2015</t>
  </si>
  <si>
    <t xml:space="preserve">7 MESES Y 25 DÍAS </t>
  </si>
  <si>
    <t>NO SE HA REPORTADO ESPERANDO QUE SE FIRME EL ACTA DE INICIO</t>
  </si>
  <si>
    <t>NO SE REPORTA PORQUE EL VALOR DEL CONTRATO NO CUMPLE</t>
  </si>
  <si>
    <t>SI-130-2015</t>
  </si>
  <si>
    <t>SERVICIOS DE ENERGIA Y TELECOMUNICACIONES LTDA-SENTEL LTDA</t>
  </si>
  <si>
    <t>EXPANSIÓN VEGETATIVA DEL SISTEMA DE ALUMBRADO PÚBLICO DEL MUNICIPIO DE ITAGÜÍ, QUE INCLUYE LAS ACTIVIDADES DE REPOSICIÓN Y MANTENIMIENTO</t>
  </si>
  <si>
    <t>487214006-17</t>
  </si>
  <si>
    <t>AM-131-2015</t>
  </si>
  <si>
    <t>7 MESES Y 18 DÍAS</t>
  </si>
  <si>
    <t>27415271040</t>
  </si>
  <si>
    <t>PRESTACION DE SERVICIOS PROFESIONALES PARA LA DIFUSION DE LAS NOTICIAS DEL MUNICIPIO DE ITAGUI</t>
  </si>
  <si>
    <t>SSA-CMC-004-2015</t>
  </si>
  <si>
    <t>ADQUISICIÓN DE ELEMENTOS DE PROTECCIÓN PERSONAL Y EQUIPOS DE SEGURIDAD PARA LOS EMPLEADOS CON FUNCIONES MISIONALES EN EL MARCO  DEL PLAN DE SEGURIDAD Y SALUD EN EL TRABAJO DE LA ADMINISTRACIÓN MUNICIPAL DE ITAGÜÍ VIGENCIA 2015</t>
  </si>
  <si>
    <t>DAP-132-2015</t>
  </si>
  <si>
    <t>HC INTELIGENCIA DE NEGOCIOS S.A.S.</t>
  </si>
  <si>
    <t>PRESTACIÓN DE SERVICIOS PROFESIONALES DE INGENIERÍA ESPECIALIZADA PARA EL MANTENIMIENTO, VIGENCIA TECNOLÓGICA Y SOPORTE DE LA INFRAESTRUCTURA ADECUADA PARA LA APLICACIÓN GESTIÓN TRANSPARENTE</t>
  </si>
  <si>
    <t xml:space="preserve">7 MESES Y 15 DíAS CALENDARIO </t>
  </si>
  <si>
    <t>SI-133-2015</t>
  </si>
  <si>
    <t>CASTAÑO GONZALEZ ERNEY</t>
  </si>
  <si>
    <t>SI-SA-03-2015</t>
  </si>
  <si>
    <t xml:space="preserve">Prestación de Servicios profesionales para el fortalecimiento del Sistema Integrado de Emergencias y Seguridad del Municipio de Itagüí SIES. </t>
  </si>
  <si>
    <t xml:space="preserve">PRESTACION DE SERVICIOS PROFESIONALES PARA EL FORTALECIMIENTO DEL SISTEMA INTEGRADO DE EMERGENCIAS Y SEGURIDAD DEL MUNICIPIO DE ITAGUI SIES. </t>
  </si>
  <si>
    <t>393-14229-4</t>
  </si>
  <si>
    <t>PROYECTOS CATASTRALES Y OBRAS CIVILES S.A.-PCC S.A.</t>
  </si>
  <si>
    <t>SE-134-2015</t>
  </si>
  <si>
    <t>HOLISIS LIMITADA</t>
  </si>
  <si>
    <t>PRESTACION DE SERVICIOS PROFESIONALES PARA LA CONTINUIDAD DEL PROYECTO "COMPETENCIAS CIUDADANAS EJE TRANSFORMADOR Y CONSTRUCTOR DE SOCIEDAD MUNICIPIO DE ITAGUI"</t>
  </si>
  <si>
    <t>CONSTRUCCIÓN Y ADECUACIÓN DE ZONAS VERDES PARA EL SANO DISFRUTE DE TIEMPO LIBRE EN EL BARRIO LOS NARANJOS MUNICIPIO DE ITAGUI</t>
  </si>
  <si>
    <t>SH-135-2015</t>
  </si>
  <si>
    <t>SGM-LP-11-2015</t>
  </si>
  <si>
    <t>SERVICIO DE PRODUCCION DE MATERIAL LITOGRÁFICO DE IMPRESIÓN Y DIAGRAMACIÓN DE PIEZAS PUBLICITARIAS PARA EL MUNICIPIO DE ITAGUI</t>
  </si>
  <si>
    <t>SM-CMC-005-2015</t>
  </si>
  <si>
    <t>SH-SA-06-2015</t>
  </si>
  <si>
    <t>SUMINISTRO DE COMBUSTIBLES (CORRIENTE O REGULAR, EXTRA O PREMIUM Y ACPM O DIESEL, PARA LOS DIFERENTES VEHÍCULOS AUTOMOTORES; QUE POSEE LA ADMINISTRACIÓN DE ITAGÜÍ Y LOS DE APOYO A ORGANISMOS DE SEGURIDAD Y JUSTICIA QUE PRESTAN SUS SERVICIOS EN ESTA CIUDAD</t>
  </si>
  <si>
    <t>4 MESES Y 15 DÍAS</t>
  </si>
  <si>
    <t>2 MESES</t>
  </si>
  <si>
    <t>SMA-136-2015</t>
  </si>
  <si>
    <t>IMPLEMENTACION DE ECOHUERTAS EN EL MUNICIPIO DE ITAGUI</t>
  </si>
  <si>
    <t>DC-137-2015</t>
  </si>
  <si>
    <t>DESARROLLO DE PROCESOS DE CULTURALES ENCAMINADOS A LA FORMACION DE PUBLICO, LA PROYECCION Y LA CONVIVENCIA PACIFICA MEDIANTE LAS ARTES ESCENICAS QUE CONTRIBUYAN A LA INTEGRACION DE LA COMUNIDAD ITAGUISEÑA</t>
  </si>
  <si>
    <t>SGM-CMC-006-2015</t>
  </si>
  <si>
    <t>35176526376</t>
  </si>
  <si>
    <t>MN IMPRESOS S.A.S.</t>
  </si>
  <si>
    <t>SH-138-2015</t>
  </si>
  <si>
    <t>SH-LP-10-2015</t>
  </si>
  <si>
    <t>SE-139-2015</t>
  </si>
  <si>
    <t>6 MESES Y 15 DÍAS</t>
  </si>
  <si>
    <t>SGM-140-2015</t>
  </si>
  <si>
    <t>SSA-141-2015</t>
  </si>
  <si>
    <t>FUNDACION UNIVERSITARIA ESUMER</t>
  </si>
  <si>
    <t>00513695460</t>
  </si>
  <si>
    <t>SI-142-2015</t>
  </si>
  <si>
    <t>APOYO A LA GESTIÓN, POR SU CUENTA Y RIESGO SIN VÍNCULO LABORAL PARA ACOMPAÑAR LOS PROCESOS QUE SE SURTEN EN LA OFICINA DE SERVICIOS PÚBLICOS DOMICILIARIOS</t>
  </si>
  <si>
    <t>42.291.200</t>
  </si>
  <si>
    <t xml:space="preserve">7 MESES </t>
  </si>
  <si>
    <t>SIERRA ECHEVERRI LILIANA ISABEL</t>
  </si>
  <si>
    <t>PRESTACION DEL SERVICIO DE LOCALIZACION GPS, MEDIANTE EQUIPOS AVL PARA LOS ORGANISMOS DE SEGURIDAD DEL MUNICIPIO DE ITAGUI</t>
  </si>
  <si>
    <t>PRESTACION DE SERVICIOS PROFESIONALES PARA LA ASISTENCIA DE DOS (2) FUNCIONARIAS DE LA SECRETARIA DE SALUD Y PROTECCION SOCIAL AL DIPLOMADO EN HUMANIZACION DE LA ATENCION EN SALUD</t>
  </si>
  <si>
    <t>SGM-143-2015</t>
  </si>
  <si>
    <t>POLICÍA NACIONAL</t>
  </si>
  <si>
    <t>LA POLICÍA NACIONAL A TRAVÉS DE LA POLICIA METROPOLITANA DEL VALLE DE ABURRÁ Y EL MUNICIPIO DE ITAGÜÍ SE COMPROMETEN, EN EL ÁMBITO DE SUS PRECISAS COMPETENCIAS, A AUNAR ESFUERZOS, PARA LA REGULACIÓN Y CONTROL DEL TRÁNSITO Y TRANSPORTE EN LA JURISDICCIÓN DEL MUNICIPIO DE ITAGÜÍ, PROPENDIENDO POR LA SEGURIDAD VIAL Y EN GENERAL POR EL FORTALECIMIENTO DE LAS CONDICIONES NECESARIAS DE MOVILIDAD Y SEGURIDAD</t>
  </si>
  <si>
    <t>929.857.828</t>
  </si>
  <si>
    <t>SGM-SA-07-2015</t>
  </si>
  <si>
    <t>SGM*CMC-007-2015</t>
  </si>
  <si>
    <t>SH-SA-08-2015</t>
  </si>
  <si>
    <t>ADQUISICION DE EQUIPOS DE COMPUTO, LICENCIAS DE OFFICE Y EQUIPOS ELECTRONICOS PARA EL MUNICIPIO DE ITAGUI</t>
  </si>
  <si>
    <t>JUNTA DE ACCIÓN COMUNAL BARRIO LA UNIÓN</t>
  </si>
  <si>
    <t>EL COMODANTE ENTREGA A TÍTULO DE COMODATO AL COMODATARIO Y ESTE RECIBE EN PERFECTAS CONDICIONES Y A ENTERA SATISFACCIÓN UN BIEN INMUEBLE QUE CONSTA DE UNA EDIFICACIÓN DE UN NIVEL, UBICADO EN LA CALLE 44 Nº 55B 15 DEL MUNICIPIO DE ITAGÜÍ.</t>
  </si>
  <si>
    <t>JUNTA DE ACCIÓN COMUNAL BARRIO SAN FRANCISCO</t>
  </si>
  <si>
    <t>EL COMODANTE ENTREGA A TÍTULO DE COMODATO AL COMODATARIO Y ESTE RECIBE EN PERFECTAS CONDICIONES Y A ENTERA SATISFACCIÓN UN INMUEBLE QUE CONSTA DE UNA EDIFICACIÓN DE DOS NIVELES, UBICADO EN LA CARRERA 65 N° 25 A – 92, ÁREA CONSTRUIDO DE 441,9 M2, DESTINADA A EQUIPAMIENTO COMUNAL, MATRICULA INMOBILIARIA N° 001-679405, FICHA PREDIAL 12447337, ESCRITURA PÚBLICA N° 214 DEL 5 DE OCTUBRE DE 1994 DE LA NOTARIA SEGUNDA DE ITAGÜÍ Y AVALÚO DEL INMUEBLE POR LA SUMA DE $225.795.077</t>
  </si>
  <si>
    <t>SSA-144-2015</t>
  </si>
  <si>
    <t>SSA-145-2015</t>
  </si>
  <si>
    <t>SDYR-146-2015</t>
  </si>
  <si>
    <t>SSA-147-2015</t>
  </si>
  <si>
    <t>SH-148-2015</t>
  </si>
  <si>
    <t>SMA-149-2015</t>
  </si>
  <si>
    <t>PRESTACION DE SERVICIOS PARA LA CALIBRACION DE LOS EQUIPOS DE METOLOGIA QUE HACEN PARTE DE LOS DOS LABORATORIOS MOVILES MUNICIPALES DE PLACAS OKE550 CON EL FIN DE PODER MANTENER EL PROGRAMA DE OPERATIVOS DE MEDICIONES DE GASES CONTAMINANTES A FUENTES MOVILES EN EL MUNICIPIO DE ITAGUI</t>
  </si>
  <si>
    <t>15 DIAS HABILES</t>
  </si>
  <si>
    <t>SGM-150-2015</t>
  </si>
  <si>
    <t>INSTALACION Y PUESTA EN MARCHA DE UN SISTEMA DE ORGANIZACIÓN DE TURNOS EN LA OFICINA JURIDICA Y DE COBRO COACTIVO CON EL FIN DE MEJORAR EL SERVICIO PRESTADO A LOS USUARIOS LA ORGANIZACIÓN CON LOS CONTRIBUYENTES DE LA ADMINISTRACION MUNICIPAL DE ITAGUI</t>
  </si>
  <si>
    <t>20 DIAS HABILES</t>
  </si>
  <si>
    <t>SM-151-2015</t>
  </si>
  <si>
    <t>SOLUCIONES DE TRAFICO LTDA</t>
  </si>
  <si>
    <t>SSA-148A-2015</t>
  </si>
  <si>
    <t>PRESTACION DE LOS SERVICIOS PARA DESARROLLAR ACTIVIDADES ENMARCADOS EN EL DECRETO MUNICIPAL N. 1185 DE 28 DE OCTUBRE DEL 2013 PROGRAMA DE BIENESTAR LABORAL ESTIMULOS E INCENTIVOS PARA LOS FUNCIONARIOS DE LA ALCALDIA DE ITAGUI.</t>
  </si>
  <si>
    <t>6 MESES Y 15 DIAS</t>
  </si>
  <si>
    <t>MANTENIMIENTO CORRECTIVO DE CONTROLADORES LOCALES DE SEMAFOROS TEK Y CAMBIO DE SEMAFOROS DE INCANDESCENTES A LEDS PARA LA RED SEMAFORICA DEL MUNICIPIO DE ITAGUI</t>
  </si>
  <si>
    <t>BRINDAR SOPORTE TECNICO Y TECNOLOGICO PARA LA SOSTENIBILIDAD Y ADECUADO FUNCIONAMIENTO DE LOS SISTEMAS INTEGRADOS  DE SEGURIDAD IMPLEMENTADOS EN EL MUNICIPIO DE ITAGUI</t>
  </si>
  <si>
    <t>SDYR-152-2015</t>
  </si>
  <si>
    <t>SGM-153-2015</t>
  </si>
  <si>
    <t>SSYPS-154-2015</t>
  </si>
  <si>
    <t>PRESTACION DE SERVICIOS PROFESIONALES PARA LA GESTION INTEGRAL DE LA SECRETARIA DE SALUD Y PROTECCION SOCIAL DE MANERA ESPECIFICA EN EL APOYO A LA FORMULACION Y SEGUIMIENTO DEL PLAN DECENAL DE SALUD E IMPLEMENTACION DE COMPONENTES DEL SISTEMA OBLIGATORIO DE GARANTIA DE LA CALIDAD</t>
  </si>
  <si>
    <t>1049970195-56</t>
  </si>
  <si>
    <t>SGM-155-2015</t>
  </si>
  <si>
    <t>POLICIA METROPOLITANA DEL VALLE DE ABURRA</t>
  </si>
  <si>
    <t>SGM-156-2015</t>
  </si>
  <si>
    <t>LA ALCALDIA DEL MUNICIPIO DE ITAGUI Y LA POLICIA METROPOLITANA DEL VALLE DE ABURRA, AUNAN ESFUERZOS Y APORTAN RECURSOS PARA LA IMPLEMENTACION Y DESARROLLO DEL PROGRAMA DE AUXILIARES BACHILLERES DE POLICIA EN EL MUNICIPIO DE ITAGUI DEL DEPARTAMENTO DE ANTIOQUIA</t>
  </si>
  <si>
    <t>179 DIAS</t>
  </si>
  <si>
    <t>CONTRATO INTERADMINISTRATIVO DE ADMINISTRACION DELEGADA PARA EJECUTAR LOS RECURSOS DEL CONVENIO INTERADMINISTRATIVO DE COOPERACION SUSCRITO CON LA POLICIA NACIONAL PARA LA REGULACION Y EL CONTROL DEL TRANSITO Y TRANSPORTE  EN EL MUNICIPIO DE ITAGUI</t>
  </si>
  <si>
    <t>186 DIAS</t>
  </si>
  <si>
    <t>SH-157-2015</t>
  </si>
  <si>
    <t>ARCHIVOS DE COLOMBIA EU</t>
  </si>
  <si>
    <t>SGM-158-2015</t>
  </si>
  <si>
    <t>PRESTACION DE SERVICIOS DE LA CRUZ ROJA EN EL ACOMPAÑAMIENTO PREVENTIVO A EVENTOS COMUNITARIOS DEPORTIVOS Y CULTURALES DE AFLUENCIA MASIVA Y LA ATENCION DE EMERGENCIAS Y/O DESASTRE EN APOYO AL CONSEJO MUNICIPAL DE GESTION DEL RIESGO DE DESASTRES EN LOS MOMENTOS REQUERIDOS</t>
  </si>
  <si>
    <t>SPIS-159-2015</t>
  </si>
  <si>
    <t>PRESTACION DE SERVICIO PARA LA ORGANIZACIÓN TRANSFERENCIA Y DISPOSICION FINAL DEL ARCHIVO DE LA SUBSECRETARIA DE GESTION DE RENTAS DEL MUNICIPIO DE ITAGUI</t>
  </si>
  <si>
    <t>CONVENIO INTERADMINISTRATIVO  PARA  ATENDER DE MANERA PROVISIONAL LAS NECESIDADES BASICAS  DE NIÑOS NIÑAS Y ADOLESCENTES QUE SEAN REMITIDOS  POR LAS COMISARIAS DE FAMILIA DEL MUNICIPIO DE ITAGUI EN EL CENTRO DE EMERGENCIA PARA MENORES DEL MUNICIPIO DE ENVIGADO</t>
  </si>
  <si>
    <t>187 DIAS</t>
  </si>
  <si>
    <t>DAP-160-2015</t>
  </si>
  <si>
    <t>COMPUHORA</t>
  </si>
  <si>
    <t>SMA-161-2015</t>
  </si>
  <si>
    <t>SGM-162-2015</t>
  </si>
  <si>
    <t>ANUAR ESFUERZOS PARA LA EJECUCION DE ACCIONES ENMARCADAS EN LOS PLANES DE MANEJO DE LAS AREAS DE RESERVA Y EL ESTABLECIMIENTO Y SEGUIMIENTO DE HOGARES ECOLOGICOS MEDIANTE PROCESOS DE EDUCACION AMBIENTAL EN EL MUNICIPIO DE ITAGUI</t>
  </si>
  <si>
    <t>ANUAR ESFUERZOS TECNICOS  ADMINISTRATIVOS FINANCIEROS Y COODINAR ACCIONES CONJUNTAS A FIN DE EJECUTAR PROGRAMAS Y PROYECTOS DE LA POBLACION OBJETO DE ATENCION DE LA SECRETARIA DE PARTICIPACION E INCLUSION SOCIAL IMPLEMENTAR DESARROLLAR Y EJECUTAR ACCIONES ESTRATEGICAS DE LA DIRECCION DE CULTURA Y EVENTOS DE CONNOTACION CULTURA Y DESARROLLA CONJUNTAMENTE LA GENDA DEL PLAN DE BIENESTAR LABORAL DEL MUNICIPIO DE ITAGUI EN EL SEGUNDO SEMESTRE DE 2015</t>
  </si>
  <si>
    <t>181 DIAS</t>
  </si>
  <si>
    <t>PRESTACION DE SERVICIOS DE MANTENIMIENTO SOPORTE Y ACTUALIZACION DEL SOFTWARE DE SEGUIMIENTO Y CONTROL ALPHASIG AL PLAN DE DESARROLLO 2012-2015 UNIDOS HACEMOS EL CAMBIO</t>
  </si>
  <si>
    <t>ADQUISICION DE EQUIPOS TECNOLOGICOS ALCOSENSOR SONOMETRO POLARIMETRO PARA DOTAR LOS ORGANISMOS DE SEGURIDAD DEL MUNICIPIO DE ITAGUI</t>
  </si>
  <si>
    <t>D Y D DINAMICA Y DESARROLLO S.A.S</t>
  </si>
  <si>
    <t>DAP-CMC-08-2015</t>
  </si>
  <si>
    <t>009302988-09</t>
  </si>
  <si>
    <t>430056085</t>
  </si>
  <si>
    <t>00936886057</t>
  </si>
  <si>
    <t>SEGURTRONIC LTDA</t>
  </si>
  <si>
    <t>CRUZ ROJA COLOMBIANA SECCIONAL ANTIOQUIA</t>
  </si>
  <si>
    <t>10062700569</t>
  </si>
  <si>
    <t>DIEGO LOPEZ S.A.S-TECNICENTRO LOS COLORES</t>
  </si>
  <si>
    <t>EMPRESA PARA LA SEGURIDAD URBANA-ESU</t>
  </si>
  <si>
    <t>VERHELST CRUZ GUILLERMO</t>
  </si>
  <si>
    <t>COMPLEMENTOS DEL SUR S.A.S</t>
  </si>
  <si>
    <t xml:space="preserve">AUNAR ESFUERZOS A   FIN DE EJECUTAR CONJUNTAMENTE EL DESARROLLO DE PROGRAMAS DIVERSIFICADOS EN DEPORTE EDUCACION FISICA EXTRAESCOLAR Y RECREACION DIRIGIDOS A TODOS LOS GRUPOS  POBLACIONALES DEL MUNICIPIO DE ITAGUI DEL AÑO 2015 EN SU SEGUNDA FASE </t>
  </si>
  <si>
    <t>ALCOMAX S.A.S</t>
  </si>
  <si>
    <t>DAP-CMC-09-2015</t>
  </si>
  <si>
    <t>SUMINISTRO DE DOSCIENTOS DIECISEIS (216) REFRIGERIOS PARA EL COMITÉ PERMANENTE DE ESTRATIFICACION, SUBDIRECCION DE INFORMACION Y CARACTERIZACION</t>
  </si>
  <si>
    <t>PRESTAR EL SERVICIO TRANSPORTE PUBLICO TERRESTRE AUTOMOTOR ESPECIAL CON CONDUCTOR EL DESPLAZAMIENTO DEL PERSONAL DE ESTRATIFICACION DEL DEPARTAMENTO ADMINISTRATIVO DE PLANEACION CON EL FIN DE REALIZAR VISITAS DE ASIGNACION DE ESTRATOS SOCIOECONOMICOS Y DE VIVIENDAS ATIPICAS</t>
  </si>
  <si>
    <t xml:space="preserve">CONTRATO DE PRESTACION DE SERVICIOS DE APOYO  A LA GESTION A LA SECRETARIA DE GOBIERNO MUNICIPAL PARA EL DESARROLLO DE ACTIVIDADES LOGISTICAS </t>
  </si>
  <si>
    <t>SGM-164-2015</t>
  </si>
  <si>
    <t>DIAS</t>
  </si>
  <si>
    <r>
      <t>AUNAR ESFUERZOS ENTRE LAS PARTES, CON EL FIN DE COOPERAR INTERINSTITUCIONALMENTE EN EL CUMPLIMIENTO DE LAS FUNCIONES ADMINISTRATIVAS DE LA REGISTRADURÍA (SEDE ITAGÜÍ – ANTIOQUIA), QUE IMPACTARAN EN LA PRESTACIÓN DEL SERVICIO A TODA LA COMUNIDAD ITAGÜÍSEÑA; ASÍ COMO BRINDAR APOYO LOGÍSTICO, HUMANO, FÍSICO, Y DEMÁS A DICHA SEDE, EN ARAS DE GARANTIZAR EL NORMAL DESARROLLO EN EL MUNICIPIO DE ITAGÜÍ, DEL CERTAMEN ELECTORAL A REALIZARSE EN EL AÑO</t>
    </r>
    <r>
      <rPr>
        <i/>
        <sz val="9"/>
        <color indexed="8"/>
        <rFont val="Calibri"/>
        <family val="2"/>
      </rPr>
      <t xml:space="preserve"> </t>
    </r>
    <r>
      <rPr>
        <sz val="9"/>
        <color indexed="8"/>
        <rFont val="Calibri"/>
        <family val="2"/>
      </rPr>
      <t>2015</t>
    </r>
  </si>
  <si>
    <r>
      <t xml:space="preserve">ADQUISICIÓN DE UN INMUEBLE BAJO LA FIGURA DEL ARRENDAMIENTO, QUE LE PERMITA A LA CORREGIDURIA LA PRESTACIÓN ÓPTIMA DEL SERVICIO Y EL MEJORAMIENTO DE LAS INSTALACIONES, QUE SE IDENTIFICA ASÍ: INMUEBLE UBICADO EN LA VEREDA LOS GÓMEZ, CON FOLIO DE MATRÍCULA INMOBILIARIA N° 001-1049476, EL CUAL CONSTA DE CUATRO (4) APARTAMENTOS 101, 102, 201 Y 202 CORRESPONDIENTE A LA TOTALIDAD DEL EDIFICIO DENOMINADO EVA. CON LAS SIGUIENTES ESPECIFICACIONES: </t>
    </r>
    <r>
      <rPr>
        <u val="single"/>
        <sz val="9"/>
        <rFont val="Calibri"/>
        <family val="2"/>
      </rPr>
      <t>APARTAMENTO 101:</t>
    </r>
    <r>
      <rPr>
        <sz val="9"/>
        <rFont val="Calibri"/>
        <family val="2"/>
      </rPr>
      <t xml:space="preserve"> PRIMER PISO, DOS ALCOBAS, UN BAÑO COMPLETO, PATIO DE ROPAS CON SU RESPECTIVO LAVADERO, COCINA INTEGRAL, SALA COMEDOR. EL PISO DE ESTE APARTAMENTO SE ENCUENTRA COMPLETAMENTE TERMINADO EN CERÁMICA Y GUARDA ESCOBAS. </t>
    </r>
    <r>
      <rPr>
        <u val="single"/>
        <sz val="9"/>
        <rFont val="Calibri"/>
        <family val="2"/>
      </rPr>
      <t>APARTAMENTO 102:</t>
    </r>
    <r>
      <rPr>
        <sz val="9"/>
        <rFont val="Calibri"/>
        <family val="2"/>
      </rPr>
      <t xml:space="preserve"> PRIMER PISO, DOS ALCOBAS AMPLIAS CON SUS RESPECTIVAS PUERTAS Y CERRADURAS, UNA DE LAS CUALES TIENE UN AMPLIO Y ESPACIOSO CLOSET, DOS BAÑOS GRANDES Y COMPLETOS, PATIO DE ROPAS AMPLIO CON SU RESPECTIVO LAVADERO, E INSTALACIÓN DE TOMAS PARA LAVADORA, COCINA INTEGRAL, SALA COMEDOR, AMPLIOS VENTANALES. </t>
    </r>
    <r>
      <rPr>
        <u val="single"/>
        <sz val="9"/>
        <rFont val="Calibri"/>
        <family val="2"/>
      </rPr>
      <t>APARTAMENTO 201 Y 202:</t>
    </r>
    <r>
      <rPr>
        <sz val="9"/>
        <rFont val="Calibri"/>
        <family val="2"/>
      </rPr>
      <t xml:space="preserve"> SEGUNDO PISO, CADA UNO CON DOS ALCOBAS, BAÑO COMPLETO, PATIO DE ROPAS CON SU RESPETIVO LAVADERO, COCINA INTEGRAL, SALA COMEDOR. EL PISO DE ESTE APARTAMENTO SE ENCUENTRA COMPLETAMENTE TERMINADO EN CERÁMICA Y GUARDA ESCOBAS</t>
    </r>
  </si>
  <si>
    <r>
      <t xml:space="preserve">PRESTACION DE SERVICIOS PROFESIONALES DE UN PERIODISTA COMO APOYO A LA SECRETARIA DE GOBIERNO PARA LA DIFUSION DE INFORMACIÓN NOTICIOSA EN DIFERENTES MEDIOS DE COMUNICACIÓN, SOBRE TEMAS DE SEGURIDAD, CONVIVENCIA Y ORDEN PÚBLICO DEL MUNICIPIO DE ITAGUI </t>
    </r>
    <r>
      <rPr>
        <b/>
        <sz val="9"/>
        <rFont val="Calibri"/>
        <family val="2"/>
      </rPr>
      <t xml:space="preserve"> </t>
    </r>
  </si>
  <si>
    <t>5 MESES Y 22 DÍAS</t>
  </si>
  <si>
    <t>CONTRATO DE PRESTACION DE SERVICIOS DE APOYO  A LA GESTION A LA SECRETARIA DE GOBIERNO MUNICIPAL PARA EL DESARROLLO DE ACTIVIDADES LOGISTICAS Y OPERATIVAS PROPIAS DE LA JORNADA ELECTORAL Y AQUELLAS RELACIONADAS CON LOS OPERATIVOS DE LA POLICIA Y DEMAS ORGANISMOS EN PRO DE LA SEGURIDAD EN EL MUNICIPIO DE ITAGUI</t>
  </si>
  <si>
    <t>SGM-163-2015</t>
  </si>
  <si>
    <t>SGM-165-2015</t>
  </si>
  <si>
    <t>6257144247-6</t>
  </si>
  <si>
    <t>SERVICIO DE MANTENIMIENTO PREVENTIVO Y CORRECTIVO CON SUMINISTRO DE REPUESTOS Y REVISION TECNICO-MECANICA PARA EL PARQUE AUTOMOTOR DE LA ADMINISTRACION MUNICIPAL DE ITAGUI Y DE LOS ORGANISMOS DE SEGURIDAD Y JUSTICIA QUE PRESTAN SUS SERVICIOS EN ESTA CIUDAD</t>
  </si>
  <si>
    <t>MANTENIMIENTO PREVENTIVO Y CORRECTIVO DE LOS EQUIPOS DE AIRE ACONDICIONADO DE LA ADMINISTRACIÓN MUNICIPAL DEL MUNICIPIO DE ITAGÜÍ.</t>
  </si>
  <si>
    <t>MOTOTRANSPORTAMOS S.A.S.</t>
  </si>
  <si>
    <t>DAP-166-2015</t>
  </si>
  <si>
    <t>SH-167-2015</t>
  </si>
  <si>
    <t>UNO A COMPUTADORES COLOMBIA S.A.S</t>
  </si>
  <si>
    <t>60 DÍAS</t>
  </si>
  <si>
    <t>6099163089-3</t>
  </si>
  <si>
    <t>SGM-SA-09-2015</t>
  </si>
  <si>
    <t>SI-168-2015</t>
  </si>
  <si>
    <t>MITSUBISHI ELECTRIC DE COLOMBIA LIMITADA</t>
  </si>
  <si>
    <t>SI-CMC-11-2015</t>
  </si>
  <si>
    <t>MANTENIMIENTO PREVENTIVO Y CORRECTIVO INCLUYENDO REPUESTOS PARA LOS ASCENSORES MARCA MITSUBISHI DEL MUNICIPIO DE ITAGUI</t>
  </si>
  <si>
    <t>DAP-169-2015</t>
  </si>
  <si>
    <t>INVERSIONES PALACIOS CUARTAS HERMANOS LTDA- RICOMIDAS</t>
  </si>
  <si>
    <t>097210582-06</t>
  </si>
  <si>
    <t>COMPRAVENTA DE EQUIPOS DE COMUNICACIÓN TIPO RADIO Y COMPRA E INSTALACION DE UN CIRCUITO CERRADO DE TELEVISION PARA EL ESTABLECIMIENTO PENITENCIARIO Y CARCELARIO EPC LA PAZ DEL MUNICIPIO DE ITAGUI</t>
  </si>
  <si>
    <t>SSA-CMC-12-2015</t>
  </si>
  <si>
    <t xml:space="preserve">PRESTACIÓN DE SERVICIO PARA REALIZAR EL MANTENIMIENTO PREVENTIVO Y CORRECTIVO  A LOS EQUIPOS DE TELECOMUNICACIONES Y A LAS PLANTAS TELEFÓNICAS, ANÁLISIS DE CUENTA TELEFÓNICAS, DE INTERNET, DE REDES DE VOZ  Y DATOS DEL CENTRO ADMINISTRATIVO CAMI, SEDES DESCENTRALIZADAS E INSTITUCIONES EDUCATIVAS DEL MUNICIPIO DE ITAGUÍ  </t>
  </si>
  <si>
    <t>SGM-SA-010-2015</t>
  </si>
  <si>
    <t>SDYR-SA-011-2015</t>
  </si>
  <si>
    <t>SJ-CMC-13-2015</t>
  </si>
  <si>
    <t>ADQUIRIR E INSTALAR UN ARCHIVADOR RODANTE, PARA LA SECRETARIA JURÍDICA - OFICINA DE COBRO COACTIVO DEL MUNICIPIO DE ITAGÜÍ</t>
  </si>
  <si>
    <t>31.215.600</t>
  </si>
  <si>
    <t xml:space="preserve">5 MESES </t>
  </si>
  <si>
    <t>SE-170-2015</t>
  </si>
  <si>
    <t>393124094</t>
  </si>
  <si>
    <t>DAP-171-2015</t>
  </si>
  <si>
    <t>22.000.000</t>
  </si>
  <si>
    <t xml:space="preserve">31 DIAS </t>
  </si>
  <si>
    <t>CONTRATO DE PRESTACIÓN DE SERVICIOS PROFESIONALES PARA LLEVAR A CABO EL ANÁLISIS NORMATIVO Y TÉCNICO PARA LA INCORPORACIÓN DE POSIBLES PREDIOS AL PERÍMETRO URBANO DEL MUNICIPIO DE ITAGÜÍ</t>
  </si>
  <si>
    <t>ESCOBAR GALVIS CATALINA</t>
  </si>
  <si>
    <t>SI-172-2015</t>
  </si>
  <si>
    <t>MANTEI S.A.S.</t>
  </si>
  <si>
    <t>316-967189-68</t>
  </si>
  <si>
    <t>MANTENIMIENTO PREVENTIVO Y CORRECTIVO DE LOS EQUIPOS DE AIRE ACONDICIONADO DE LA ADMINISTRACIÓN MUNICIPAL DEL MUNICIPIO DE ITAGÜÍ</t>
  </si>
  <si>
    <t>RECARGA Y MANTENIMIENTO DE LOS EXTINTORES EXISTENTES Y ADQUISICIÓN DE 20 BASES DE PISO PARA EXTINTOR Y CUATRO NUEVOS EXTINTORES PARA USO DE LA ADMINISTRACIÓN MUNICIPAL DE ITAGÜÍ.</t>
  </si>
  <si>
    <t>SSA-CMC-014-2015</t>
  </si>
  <si>
    <t>58.000.000</t>
  </si>
  <si>
    <t>SGM-173-2015</t>
  </si>
  <si>
    <t>ARRENDAMIENTO DE INMUEBLE PARA EL COMANDO DE LA POLICÍA MILITAR DEL EJÉRCITO EN EL MUNICIPIO DE ITAGÜÍ, UBICADO EN LA CARRERA 68 N° 67-06 Y FOLIO DE MATRÍCULA INMOBILIARIA N° 001-133138</t>
  </si>
  <si>
    <t>ARANGO VASQUEZ MARIA EUGENIA</t>
  </si>
  <si>
    <t>ARRENDAMIENTO DE INMUEBLE QUE CUMPLA LAS FUNCIONES DE BODEGA, PARA USO DE ALMACENAMIENTO DE ELEMENTOS MÓVILES Y PERECEDEROS DECOMISADOS EN LA RECUPERACIÓN DEL ESPACIO PÚBLICO DEL MUNICIPIO DE ITAGÜÍ</t>
  </si>
  <si>
    <t>17.175.893</t>
  </si>
  <si>
    <t>4 MESES Y 28 DIAS</t>
  </si>
  <si>
    <t>SSA-174-2015</t>
  </si>
  <si>
    <t>ARIAS LOPEZ DIEGO FERNANDO</t>
  </si>
  <si>
    <t>SPIS-175-2015</t>
  </si>
  <si>
    <t>SJ-176-2015</t>
  </si>
  <si>
    <t>METALICAS URIBE LTDA</t>
  </si>
  <si>
    <t>CORPORACION PROSPECTIVA GLOBAL</t>
  </si>
  <si>
    <t>AUNAR ESFUERZOS, COORDINAR ACCIONES CONJUNTAS A FIN DE BRINDAR ATENCION INTEGRAL A CUARENTA ADULTOS MAYORES EN SITUACION DE VULNERABILIDAD CRITICA DEL MUNICIPIO DE ITAGUI</t>
  </si>
  <si>
    <t>4 MESES Y 29 DIAS</t>
  </si>
  <si>
    <t>ADQUISICIÓN DE DOS INMUEBLES BAJO LA FIGURA DEL ARRENDAMIENTO, PARA REUBICAR TEMPORALMENTE LA SECRETARÍA DE EDUCACIÓN MUNICIPAL DE ITAGÜÍ Y SE IDENTIFICA ASÍ: UN INMUEBLE UBICADO EN LA CARRERA 49 N° 48 A – 30 EL CUAL CONSTA DE: 4 SALONES, 2 CUARTOS ÚTILES, 3 BAÑOS, 1 COCINA, 2 PATIOS CUBIERTOS, 1 CORREDOR, PAREDES REVOCADAS, ESTUCADAS Y PINTADAS, SERVICIOS PÚBLICOS AL DÍA Y CONECTADOS. Y EL OTRO INMUEBLE UBICADO EN LA CARRERA 49 N° 48 A – 20 EL CUAL CONSTA DE: 5 SALONES, 3 BAÑOS, 2 PATIOS CUBIERTOS, 1 CORREDOR, PAREDES REVOCADAS, ESTUCADAS Y PINTADAS, SERVICIOS PÚBLICOS AL DÍA Y CONECTADOS.</t>
  </si>
  <si>
    <t>10617026768</t>
  </si>
  <si>
    <t>48581306-7</t>
  </si>
  <si>
    <t>27945589324</t>
  </si>
  <si>
    <r>
      <t xml:space="preserve">ARRENDAMIENTO DE INMUEBLE PARA EL COMANDO DE LA POLICÍA MILITAR DEL EJÉRCITO EN EL MUNICIPIO DE ITAGÜÍ, UBICADO EN LA CARRERA 68 N° 67-06 Y </t>
    </r>
    <r>
      <rPr>
        <sz val="9"/>
        <color indexed="8"/>
        <rFont val="Arial"/>
        <family val="2"/>
      </rPr>
      <t>FOLIO DE MATRÍCULA INMOBILIARIA N° 001-133138</t>
    </r>
  </si>
  <si>
    <t>396369999919</t>
  </si>
  <si>
    <t>MAICROTEL S.A.S.</t>
  </si>
  <si>
    <t>SSA-177-2015</t>
  </si>
  <si>
    <t>SGM-CMC-015-2015</t>
  </si>
  <si>
    <t>4 MESES Y 19 DÍAS</t>
  </si>
  <si>
    <t>01816450586</t>
  </si>
  <si>
    <t>DOTACION DE KITS DE AYUDAS HUMANITARIAS PARA EL CENTRO LOGISTICO HUMANITARIO DEL CONSEJO MUNICIPAL DE GESTION DEL RIESGO</t>
  </si>
  <si>
    <t>COMPROBANTE DE EGRESO E INFORME DE INTERVENTORIA, AUTORIZACIONES-PERMISOS LICENCIAS LEY 99 DE 1993 DECRETO 500 DE 2006</t>
  </si>
  <si>
    <t>SGM-178-2015</t>
  </si>
  <si>
    <t>MAX EVENT BTL S.A.S.</t>
  </si>
  <si>
    <t>PRESTACION DE SERVICIOS DE APOYO A LA GESTION EN LA OPERACIÓN LOGISTICA REQUERIDA PARA LOS REFUERZOS DE ORGANISMOS DE SEGURIDAD PARA EL MUNICIPIO DE ITAGUI DURANTE EL MES DE AGOSTO DE 2015</t>
  </si>
  <si>
    <t>27558413455</t>
  </si>
  <si>
    <t>SGM-179-2015</t>
  </si>
  <si>
    <t>PRESTACION DE SERVICIO DE COMUNICACIÓN Y TRANSFERENCIA DE DATOS DESTINADOS PARA LA CONSULTA DE ANTECEDENTES DE PERSONAS Y AUTOMOTORES POR PARTE DEL PERSONAL DE LA POLICIA NACIONAL QUE PRESTA SERVICIO EN EL MUNICIPIO DE ITAGUI</t>
  </si>
  <si>
    <t xml:space="preserve">SSA-180-2015 </t>
  </si>
  <si>
    <t>POR ESTE CONTRATO EL ARRENDADOR ENTREGA A TÍTULO DE ARRENDAMIENTO UN INMUEBLE (ESPACIO FÍSICO) DE SU PROPIEDAD UBICADO EN LAS INSTALACIONES DE LA SECRETARÍA DE MOVILIDAD DEL MUNICIPIO DE ITAGÜÍ, CALLE 50 NO. 43-34, AL ARRENDATARIO, Y ÉSTE LO RECIBE AL MISMO TÍTULO Y A ENTERA SATISFACCIÓN</t>
  </si>
  <si>
    <t>12.000.000</t>
  </si>
  <si>
    <t>CONSTRUCCION COLECTIVA S.A.S</t>
  </si>
  <si>
    <t>FECHA SUSCRIPCION</t>
  </si>
  <si>
    <t>SSA-181-2015</t>
  </si>
  <si>
    <t>097-70543344</t>
  </si>
  <si>
    <t>LUZ MARINA HERNANDEZ PINO-PROVINTEX EXTINTORES Y SEGURIDAD INDUSTRIAL</t>
  </si>
  <si>
    <t xml:space="preserve">FLYWAN S.A.S. </t>
  </si>
  <si>
    <t>ARRENDAMIENTO DE UN INMUEBLE, ESPACIO DE 1.5 MTS2, UBICADO EN LA CALLE 52 N° 51-65, EDIFICIO LEGISLATIVO, TERRAZA DEL PISO 9 DEL MUNICIPIO DE ITAGUI, PARA COLOCAR UNA RADIO BASE</t>
  </si>
  <si>
    <t>5.568.000</t>
  </si>
  <si>
    <t>SSA-182-2015</t>
  </si>
  <si>
    <t xml:space="preserve"> FITCH RATINGS COLOMBIA S.A. SOCIEDAD CALIFICADORA DE VALORES</t>
  </si>
  <si>
    <t>INNOVA SOLUCIONES &amp; SUMINISTROS S.A.S.</t>
  </si>
  <si>
    <t>02445733418</t>
  </si>
  <si>
    <t>DC-183-2015</t>
  </si>
  <si>
    <t>FUNDACION DIEGO ECHAVRRIA MISAS CENTRO CULTURAL Y EDUCATIVO</t>
  </si>
  <si>
    <t>AUNAR ESFUERZOS PARA DINAMIZAR LA RED DE BIBLIOTECAS ESCOLARES DEL MUNICIPIO DE ITAGUI</t>
  </si>
  <si>
    <t>SGM-184-2015</t>
  </si>
  <si>
    <t>SGM-185-2015</t>
  </si>
  <si>
    <t>SGM-186-2015</t>
  </si>
  <si>
    <t>ELEINCO S.A.S.</t>
  </si>
  <si>
    <t>ALMACEN EL DEPORTISTA S.A.S.</t>
  </si>
  <si>
    <t>00200109633</t>
  </si>
  <si>
    <t>SDYR-187-2015</t>
  </si>
  <si>
    <t>COMPRAVENTA DE IMPLEMENTACION DEPORTIVA, RECREATIVA Y PARA LA EDUCACION FISICA EXTRAESCOLAR, NECESARIA PARA EL DESARROLLO DE LOS PROGRAMAS Y PROYECTOS DIVERSIFICADOS EN DEPORTE, EDUCACION FISICA EXTRAESCOLAR Y RECREACION DEL MUNICIPIO DE ITAGUI</t>
  </si>
  <si>
    <t>SI-SA-12-2015</t>
  </si>
  <si>
    <t>CONSTRUCCION DE GIMNASIOS AL AIRE LIBRE Y PARQUES INFANTILES EN DIFERENTES SITIOS DEL MUNICIPIO DE ITAGUI</t>
  </si>
  <si>
    <t>SI-CAM-06-2015</t>
  </si>
  <si>
    <t>INTERVENTORÍA TÉCNICA, ADMINISTRATIVA Y FINANCIERA PARA EL ACOMPAÑAMIENTO A LA SECRETARÍA DE INFRAESTRUCTURA EN LO RELACIONADO CON LA ADMINISTRACIÓN, OPERACIÓN Y MANTENIMIENTO (AOM) DEL ALUMBRADO PÚBLICO OPERADO POR LAS EMPRESAS PÚBLICAS DE MEDELLÍN EN JURISDICCIÓN DEL MUNICIPIO DE ITAGÜÍ.</t>
  </si>
  <si>
    <t>SI-LP-13-2015</t>
  </si>
  <si>
    <t>CONSTRUCCIÓN DEL CENTRO INTEGRAL PARQUE DE LAS LUCES EN EL MUNICIPIO DE ITAGÜÍ</t>
  </si>
  <si>
    <t>AUNAR  ESFUERZOS  ENTRE EL MUNICIPIO Y EL ASOCIADO A FIN DE EJECUTAR  El DESARROLLO DE PROGRAMAS DIVERSIFICADOS EN DEPORTE ACUATICO, EDUCACIÓN FÍSICA EXTRAESCOLAR Y RECREACIÓN, DIRIGIDOS A LAS ACTIVIDADES PROPIAS QUE SE EJECUTAN EN EL ACUAPARQUE DITAIRES DEL MUNICIPIO DE ITAGÜI  A TODA LA COMUNIDAD </t>
  </si>
  <si>
    <t>SI-188-2015</t>
  </si>
  <si>
    <t>CONSORCIO AOM 2015</t>
  </si>
  <si>
    <t>75 DÍAS</t>
  </si>
  <si>
    <t>SGM-CMC-016-2015</t>
  </si>
  <si>
    <t>COMPRAVENTA DE MOBILIARIO PARA EL ESTABLECIMIENTO PENITENCIARIO Y CARCELARIO EPC LA PAZ DEL MUNICIPIO DE ITAGUI</t>
  </si>
  <si>
    <t>SGM-189-2015</t>
  </si>
  <si>
    <t>SI-190-2015</t>
  </si>
  <si>
    <t>VELASQUEZ RUA JUAN CARLOS</t>
  </si>
  <si>
    <t>PRESTACION DE SERVICIOS DE TRABAJO ARTISTICO PARA CONMEMORAR LA MEMORIA Y SOLIDARIDAD CON LAS VICTIMAS DEL CONFLICTO ARMADO EN EL MUNICIPIO DE ITAGUI</t>
  </si>
  <si>
    <t>BUSTAMANTE TRUJILLO OSCAR AUGUSTO</t>
  </si>
  <si>
    <t>036300682345</t>
  </si>
  <si>
    <t>SSA-CMC-017-2015</t>
  </si>
  <si>
    <t>ADQUISICIÓN DE ELEMENTOS PARA DOTACIÓN DE LOS BOTIQUINES Y EL PUESTO DE PRIMEROS AUXILIOS DE LA ADMINISTRACIÓN MUNICIPAL DE ITAGÜÍ VIGENCIA 2015</t>
  </si>
  <si>
    <t>DAP-191-2015</t>
  </si>
  <si>
    <t xml:space="preserve">SUMINISTRO DE INSUMOS QUIMICOS PARA EL TRATAMIENTO DE LAS AGUAS EN LOS ESCENARIOS RECREATIVOS Y DEPORTIVOS DEL MUNICIPIO DE ITAGUI </t>
  </si>
  <si>
    <t>SDYR-CMC-018-2015</t>
  </si>
  <si>
    <t>SGM-192-2015</t>
  </si>
  <si>
    <t>JORDAN S.A.S.</t>
  </si>
  <si>
    <t>30 DIAS</t>
  </si>
  <si>
    <t>PRESTACIÓN DE SERVICIOS PROFESIONALES PARA AMPLIAR EL ALCANCE DEL SISTEMA DE GESTIÓN DE CALIDAD NTC ISO 9001-NTC GP1000, EN EL MUNICIPIO DE ITAGÜÍ</t>
  </si>
  <si>
    <t>2.060.160</t>
  </si>
  <si>
    <t>2 DIAS</t>
  </si>
  <si>
    <t>SI-193-2015</t>
  </si>
  <si>
    <t>CITY LIGHTS S.A.S.</t>
  </si>
  <si>
    <t>DISPONER DEL ALUMBRADO NAVIDEÑO PARA EL MUNICIPIO DE ITAGUI EN EL AÑO 2015</t>
  </si>
  <si>
    <t>60 DIAS</t>
  </si>
  <si>
    <t>291133643</t>
  </si>
  <si>
    <t>SPIS-LP-14-2015</t>
  </si>
  <si>
    <t>OPERACIÓN LOGISTICA PARA APOYAR LAS ESTRATEGIAS COMUNITARIAS DE INTEGRACION EN LA TEMPORADA DE NAVIDAD DE LA VIGENCIA 2015 EN EL MUNICIPIO DE ITAGUI</t>
  </si>
  <si>
    <t>SSA-194-2015</t>
  </si>
  <si>
    <t>COMPROBANTE DE EGRESO E INFORME DE INTERVENTORIA, ACTA RECIBO A SATISAFACCION (RECIBO FINAL), CONVOCATORIA A LAS VEEDURIAS CIUDADANAS, INSCRIPCION DE PROVEEDOR RUP</t>
  </si>
  <si>
    <t>SSA-195-2015</t>
  </si>
  <si>
    <t>MARTINEZ SARMIENTO CARLOS MAURICIO-INFARMED</t>
  </si>
  <si>
    <t>798-546838-21</t>
  </si>
  <si>
    <t>38237475-9</t>
  </si>
  <si>
    <t>MES</t>
  </si>
  <si>
    <t>SGM-196-2015</t>
  </si>
  <si>
    <t>MEJIA TAMAYO CARLOS ALBERTO</t>
  </si>
  <si>
    <t>PRESTACION DE SERVICIOS PROFESIONALES DE UN MEDICO QUE SERVIRA DE APOYO A LAS ACTIVIDADES LLEVADAS A CABO EN LA CASA DE JUSTICIA EL CENTRO DE ATENCION DE VICTIMAS Y EL CAPI CENTRO DE ATENCIOB PENAL INTEGRAL DEL MUNICIPIO DE ITAGUI</t>
  </si>
  <si>
    <t>46 DIAS</t>
  </si>
  <si>
    <t>SDYR-197-2015</t>
  </si>
  <si>
    <t>LUIS ANTONIO JAIME AMAYA-MULTIQUIMICOS</t>
  </si>
  <si>
    <t>SI-198-2015</t>
  </si>
  <si>
    <t>SDYR-199-2015</t>
  </si>
  <si>
    <t>34 DIAS</t>
  </si>
  <si>
    <t>CONVENIO DE ASOCIACION PARA EJECUTAR CONJUNTAMENTE EL DESARROLLO DE PROGRAMAS DIVERSIFICADOS EN DEPORTE, EDUCACION FISICA EXTRAESCOLAR Y RECREACION DIRIGIDOS A TODOS LOS GRUPOS POBLACIONALES DEL MUNICIPIO DE ITAGUI DEL AÑO 2015 EN SU TERCERA FASE</t>
  </si>
  <si>
    <t>CONSTRUCCIONES CIVILES Y PAVIMENTOS S.A.-CONCYPA S.A.</t>
  </si>
  <si>
    <t>SI-CMC-019-2015</t>
  </si>
  <si>
    <t>MANTENIMIENTO PREVENTIVO Y CORRECTIVO A LOS EQUIPOS ELECTROMECÁNICOS DEL ACUAPARQUE DITAIRES</t>
  </si>
  <si>
    <t>DC-200-2015</t>
  </si>
  <si>
    <t>SOCIEDAD DE MEJORAS PUBLICAS DE ITAGUI</t>
  </si>
  <si>
    <t>01561132719</t>
  </si>
  <si>
    <t>29 DIAS</t>
  </si>
  <si>
    <t>AUNAR ESFUERZOS TECNICOS ADMINISTRATIVOS Y FINANCIEROS PARA DIFUNDIR LA VIDA Y OBRA ESCULTORICA DEL MAESTRO OCTAVIO MONTOYA</t>
  </si>
  <si>
    <t>SPIS-CMC-020-2015</t>
  </si>
  <si>
    <t>COMPRA DE MOBILIARIO PARA EL DESARROLLO DEL PROYECTO “ATENCIÓN AL ADULTO MAYOR, AÑO 2015</t>
  </si>
  <si>
    <t>SSA-CMC-021-2015</t>
  </si>
  <si>
    <t>SPIS-CMC-022-2015</t>
  </si>
  <si>
    <t>SPIS-201-2015</t>
  </si>
  <si>
    <t>23 DIAS</t>
  </si>
  <si>
    <t>AUNAR ESFUERZOS A FIN DE IMPLEMENTAR DESARROLLAR Y EJECUTAR ACCIONES ESTRATEGICAS QUE MATERIALIZAN LA INTEGRACION SOCIAL DE LA COMUNIDAD Y EL BIENESTAR LABORAL DE LOS SERVIDORES PUBLICOS DEL MUNICIPIO DE ITAGUI EN LA EPOCA DE NAVIDAD</t>
  </si>
  <si>
    <t>COMPRAVENTA DE PAÑALES PARA MEJORAR LA CALIDAD DE VIDA DE 170 ADULTOS MAYORES DEL MUNICIPIO DE ITAGUI CON MAYOR GRADO DE VULNERABILIDAD</t>
  </si>
  <si>
    <t>SI-202-2015</t>
  </si>
  <si>
    <t>SERVICIOS BYR S.A.</t>
  </si>
  <si>
    <t>15 DIAS</t>
  </si>
  <si>
    <t>01945527701</t>
  </si>
  <si>
    <t>SPIS-203-2015</t>
  </si>
  <si>
    <t>TECNIDIDACTICOS IND S.A.S.</t>
  </si>
  <si>
    <t>14 DIAS</t>
  </si>
  <si>
    <t>COMPRA DE MENAJE PARA COMEDORES ESCOLARES DE LAS INSTITUCIONES Y SEDES EDUCATIVAS OFICIALES DEL MUNICIPIO DE ITAGÜÍ</t>
  </si>
  <si>
    <t>SSYPS-CMC-023-2015</t>
  </si>
  <si>
    <t xml:space="preserve">DOTACIÓN DE UNIFORMES PARA EMPLEADOS OFICIALES DEL MUNICIPIO DE ITAGÜÍ. </t>
  </si>
  <si>
    <t>SPIS-204-2015</t>
  </si>
  <si>
    <t>10802374415</t>
  </si>
  <si>
    <t>5 DIAS</t>
  </si>
  <si>
    <t>SPIS-205-2015</t>
  </si>
  <si>
    <t>8 DIAS</t>
  </si>
  <si>
    <t>SSA-206-2015</t>
  </si>
  <si>
    <t>COMERCIALIZADORA HOYOS Y OROZCO LTDA</t>
  </si>
  <si>
    <t>SM-207-2015</t>
  </si>
  <si>
    <t>JOSE GUILLERMO SALAZAR LOPEZ-INDUSTRIA FUNERARIA VALENCIA HERMANOS</t>
  </si>
  <si>
    <t>PRESTACION DE SERVICIOS DE APOYO A LA GESTION A LA SECRETARIA DE MOVILIDAD PARA EL ACOMPAÑAMIENTO Y MOVILIZACION DE CADAVERES POR ACCIDENTES DE TRANSITO EN EL MUNICIPIO DE ITAGUI</t>
  </si>
  <si>
    <t>11 DIAS</t>
  </si>
  <si>
    <t>SSYPS-208-2015</t>
  </si>
  <si>
    <t>AM-209-2015</t>
  </si>
  <si>
    <t>PRESTACION DE SERVICIOS DE APOYO A LA GESTION PARA EVENTO DE POSESION DE ALCALDIA PERIODO 2016-2019 EN EL MUNICIPIO DE ITAGUI</t>
  </si>
  <si>
    <t>1 DIA</t>
  </si>
  <si>
    <r>
      <t xml:space="preserve">ADQUISICIÓN DE UN INMUEBLE BAJO LA FIGURA DEL ARRENDAMIENTO, QUE LE PERMITA A LA CORREGIDURIA LA PRESTACIÓN ÓPTIMA DEL SERVICIO Y EL MEJORAMIENTO DE LAS INSTALACIONES, QUE SE IDENTIFICA ASÍ: INMUEBLE UBICADO EN LA VEREDA LOS GÓMEZ, CON FOLIO DE MATRÍCULA INMOBILIARIA N° 001-1049476, EL CUAL CONSTA DE CUATRO (4) APARTAMENTOS 101, 102, 201 Y 202 CORRESPONDIENTE A LA TOTALIDAD DEL EDIFICIO DENOMINADO EVA. CON LAS SIGUIENTES ESPECIFICACIONES: </t>
    </r>
    <r>
      <rPr>
        <u val="single"/>
        <sz val="9"/>
        <rFont val="Calibri"/>
        <family val="2"/>
      </rPr>
      <t>APARTAMENTO 101:</t>
    </r>
    <r>
      <rPr>
        <sz val="9"/>
        <rFont val="Calibri"/>
        <family val="2"/>
      </rPr>
      <t xml:space="preserve"> PRIMER PISO, DOS ALCOBAS, UN BAÑO COMPLETO, PATIO DE ROPAS CON SU RESPECTIVO LAVADERO, COCINA INTEGRAL, SALA COMEDOR. EL PISO DE ESTE APARTAMENTO SE ENCUENTRA COMPLETAMENTE TERMINADO EN CERÁMICA Y GUARDA ESCOBAS. </t>
    </r>
    <r>
      <rPr>
        <u val="single"/>
        <sz val="9"/>
        <rFont val="Calibri"/>
        <family val="2"/>
      </rPr>
      <t>APARTAMENTO 102:</t>
    </r>
    <r>
      <rPr>
        <sz val="9"/>
        <rFont val="Calibri"/>
        <family val="2"/>
      </rPr>
      <t xml:space="preserve"> PRIMER PISO, DOS ALCOBAS AMPLIAS CON SUS RESPECTIVAS PUERTAS Y CERRADURAS, UNA DE LAS CUALES TIENE UN AMPLIO Y ESPACIOSO CLOSET, DOS BAÑOS GRANDES Y COMPLETOS, PATIO DE ROPAS AMPLIO CON SU RESPECTIVO LAVADERO, E INSTALACIÓN DE TOMAS PARA LAVADORA, COCINA INTEGRAL, SALA COMEDOR, AMPLIOS VENTANALES. </t>
    </r>
    <r>
      <rPr>
        <u val="single"/>
        <sz val="9"/>
        <rFont val="Calibri"/>
        <family val="2"/>
      </rPr>
      <t>APARTAMENTO 201 Y 202:</t>
    </r>
    <r>
      <rPr>
        <sz val="9"/>
        <rFont val="Calibri"/>
        <family val="2"/>
      </rPr>
      <t xml:space="preserve"> SEGUNDO PISO, CADA UNO CON DOS ALCOBAS, BAÑO COMPLETO, PATIO DE ROPAS CON SU RESPETIVO LAVADERO, COCINA INTEGRAL, SALA COMEDOR. EL PISO DE ESTE APARTAMENTO SE ENCUENTRA COMPLETAMENTE TERMINADO EN CERÁMICA Y GUARDA ESCOBAS</t>
    </r>
  </si>
  <si>
    <r>
      <t xml:space="preserve">ENTREGA DE UN INMUEBLE DE PROPIEDAD DEL MUNICIPIO DE ITAGÜÍ, A TÍTULO DE COMODATO PRECARIO, A LA ENTIDAD SIN ÁNIMO DE LUCRO </t>
    </r>
    <r>
      <rPr>
        <sz val="9"/>
        <color indexed="8"/>
        <rFont val="Calibri"/>
        <family val="2"/>
      </rPr>
      <t>CORPORACIÓN AMBIENTAL BIOSUR INDISPENSABLE PARA EL DESARROLLO DE SU OBJETO SOCIAL, UBICADO EN LA CALLE 31 N° 41-15 Y CARRERA 40 N° 29-10 DE ITAGÜÍ. DESCRIPCIÓN Y AVALÚO DEL INMUEBLE:  INMUEBLE NO CONSTRUIDO, CON UN ÁREA TOTAL DE 2.274,54 M2, FOLIO DE MATRÍCULA INMOBILIARIA N° 001-1089251, LINDEROS SEGÚN ESCRITURA PÚBLICA N° 2557 DEL 21 DE NOVIEMBRE DE 2011 DE LA NOTARIA 2ª DE ITAGÜI</t>
    </r>
  </si>
  <si>
    <r>
      <t xml:space="preserve">PRESTACION DE SERVICIOS PROFESIONALES DE UN PERIODISTA COMO APOYO A LA SECRETARIA DE GOBIERNO PARA LA DIFUSION DE INFORMACIÓN NOTICIOSA EN DIFERENTES MEDIOS DE COMUNICACIÓN, SOBRE TEMAS DE SEGURIDAD, CONVIVENCIA Y ORDEN PÚBLICO DEL MUNICIPIO DE ITAGUI </t>
    </r>
    <r>
      <rPr>
        <b/>
        <sz val="9"/>
        <rFont val="Calibri"/>
        <family val="2"/>
      </rPr>
      <t xml:space="preserve"> </t>
    </r>
  </si>
  <si>
    <r>
      <t xml:space="preserve">Prestación de servicios profesionales para realizar asesoría en los procesos que se adelantan con relación a los trámites pre jurídicos y jurídicos requeridos para la legalización de predios, cancelación de gravámenes, continuación y presentación de nuevas demandas de pertenecía, restitución de inmuebles arrendados o dados en comodato ante la justicia ordinaria previo tramite prejurídicos con los tenedores si fuere el caso, y titulación de bienes identificados con las depuraciones realizadas por la administración desde la Subsecretaria de Bienes y Servicios y Secretaria de Servicios Administrativos y de Personal, ASÍ COMO LA ASESORÍA JURÍDICA EN LA DIFERENTES ACTIVIDADES Y FUNCIONES ASIGNADAS A LA SUBSECRETARIA DE BIENES Y SERVICIOS con fundamento en el contenido del Plan de Gobierno 2012 – 2015 </t>
    </r>
    <r>
      <rPr>
        <i/>
        <sz val="9"/>
        <rFont val="Calibri"/>
        <family val="2"/>
      </rPr>
      <t>“UNIDOS HACEMOS EL CAMBIO</t>
    </r>
  </si>
  <si>
    <t>18 MESES</t>
  </si>
  <si>
    <t>Porcentaje de Ejecución</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</si>
</sst>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00000"/>
    <numFmt numFmtId="179" formatCode="&quot;$&quot;#,##0"/>
    <numFmt numFmtId="180" formatCode="#,##0;[Red]#,##0"/>
    <numFmt numFmtId="181" formatCode="0;[Red]0"/>
    <numFmt numFmtId="182" formatCode="&quot;$&quot;\ #,##0"/>
    <numFmt numFmtId="183" formatCode="&quot;Sí&quot;;&quot;Sí&quot;;&quot;No&quot;"/>
    <numFmt numFmtId="184" formatCode="&quot;Verdadero&quot;;&quot;Verdadero&quot;;&quot;Falso&quot;"/>
    <numFmt numFmtId="185" formatCode="&quot;Activado&quot;;&quot;Activado&quot;;&quot;Desactivado&quot;"/>
    <numFmt numFmtId="186" formatCode="[$€-2]\ #,##0.00_);[Red]\([$€-2]\ #,##0.00\)"/>
    <numFmt numFmtId="187" formatCode="[$-409]dddd\,\ mmmm\ dd\,\ yyyy"/>
    <numFmt numFmtId="188" formatCode="0.00;[Red]0.00"/>
    <numFmt numFmtId="189" formatCode="&quot;$&quot;#,##0;[Red]&quot;$&quot;#,##0"/>
    <numFmt numFmtId="190" formatCode="[$-240A]dddd\,\ dd&quot; de &quot;mmmm&quot; de &quot;yyyy"/>
    <numFmt numFmtId="191" formatCode="yyyy\-mm\-dd;@"/>
    <numFmt numFmtId="192" formatCode="0.000"/>
    <numFmt numFmtId="193" formatCode="0.0000"/>
    <numFmt numFmtId="194" formatCode="0.0"/>
    <numFmt numFmtId="195" formatCode="d/mm/yyyy;@"/>
    <numFmt numFmtId="196" formatCode="mmm\-yyyy"/>
    <numFmt numFmtId="197" formatCode="[$-240A]hh:mm:ss\ AM/PM"/>
    <numFmt numFmtId="198" formatCode="yyyy/m/d;@"/>
    <numFmt numFmtId="199" formatCode="dd/mm/yyyy;@"/>
    <numFmt numFmtId="200" formatCode="00"/>
  </numFmts>
  <fonts count="57">
    <font>
      <sz val="11"/>
      <color theme="1"/>
      <name val="Calibri"/>
      <family val="2"/>
    </font>
    <font>
      <sz val="11"/>
      <color indexed="8"/>
      <name val="Calibri"/>
      <family val="2"/>
    </font>
    <font>
      <sz val="11"/>
      <color indexed="10"/>
      <name val="Calibri"/>
      <family val="2"/>
    </font>
    <font>
      <sz val="11"/>
      <color indexed="62"/>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20"/>
      <name val="Calibri"/>
      <family val="2"/>
    </font>
    <font>
      <sz val="11"/>
      <color indexed="60"/>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9"/>
      <name val="Tahoma"/>
      <family val="2"/>
    </font>
    <font>
      <b/>
      <sz val="9"/>
      <name val="Tahoma"/>
      <family val="2"/>
    </font>
    <font>
      <sz val="9"/>
      <name val="Calibri"/>
      <family val="2"/>
    </font>
    <font>
      <b/>
      <sz val="9"/>
      <name val="Calibri"/>
      <family val="2"/>
    </font>
    <font>
      <sz val="9"/>
      <color indexed="8"/>
      <name val="Calibri"/>
      <family val="2"/>
    </font>
    <font>
      <i/>
      <sz val="9"/>
      <color indexed="8"/>
      <name val="Calibri"/>
      <family val="2"/>
    </font>
    <font>
      <u val="single"/>
      <sz val="9"/>
      <name val="Calibri"/>
      <family val="2"/>
    </font>
    <font>
      <sz val="9"/>
      <color indexed="8"/>
      <name val="Arial"/>
      <family val="2"/>
    </font>
    <font>
      <i/>
      <sz val="9"/>
      <name val="Calibri"/>
      <family val="2"/>
    </font>
    <font>
      <u val="single"/>
      <sz val="11"/>
      <color indexed="12"/>
      <name val="Calibri"/>
      <family val="2"/>
    </font>
    <font>
      <u val="single"/>
      <sz val="11"/>
      <color indexed="20"/>
      <name val="Calibri"/>
      <family val="2"/>
    </font>
    <font>
      <b/>
      <sz val="9"/>
      <color indexed="8"/>
      <name val="Calibri"/>
      <family val="2"/>
    </font>
    <font>
      <sz val="9"/>
      <color indexed="10"/>
      <name val="Calibri"/>
      <family val="2"/>
    </font>
    <font>
      <b/>
      <sz val="18"/>
      <color indexed="8"/>
      <name val="Calibri"/>
      <family val="2"/>
    </font>
    <font>
      <b/>
      <sz val="9"/>
      <color indexed="10"/>
      <name val="Calibri"/>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9"/>
      <color theme="1"/>
      <name val="Calibri"/>
      <family val="2"/>
    </font>
    <font>
      <sz val="9"/>
      <color rgb="FFFF0000"/>
      <name val="Calibri"/>
      <family val="2"/>
    </font>
    <font>
      <b/>
      <sz val="9"/>
      <color theme="1"/>
      <name val="Calibri"/>
      <family val="2"/>
    </font>
    <font>
      <b/>
      <sz val="9"/>
      <color rgb="FFFF0000"/>
      <name val="Calibri"/>
      <family val="2"/>
    </font>
    <font>
      <b/>
      <sz val="8"/>
      <name val="Calibri"/>
      <family val="2"/>
    </font>
  </fonts>
  <fills count="57">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20"/>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rgb="FFFFFF00"/>
        <bgColor indexed="64"/>
      </patternFill>
    </fill>
    <fill>
      <patternFill patternType="solid">
        <fgColor theme="0" tint="-0.24997000396251678"/>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style="thin"/>
      <top style="thin"/>
      <bottom style="thin"/>
    </border>
    <border>
      <left style="thin"/>
      <right style="thin"/>
      <top>
        <color indexed="63"/>
      </top>
      <bottom style="thin"/>
    </border>
    <border>
      <left style="thin"/>
      <right style="thin"/>
      <top style="thin"/>
      <bottom>
        <color indexed="63"/>
      </bottom>
    </border>
    <border>
      <left>
        <color indexed="63"/>
      </left>
      <right style="thin"/>
      <top style="thin"/>
      <bottom style="thin"/>
    </border>
    <border>
      <left/>
      <right/>
      <top/>
      <bottom style="thin"/>
    </border>
    <border>
      <left style="thin"/>
      <right>
        <color indexed="63"/>
      </right>
      <top style="thin"/>
      <bottom style="thin"/>
    </border>
    <border>
      <left>
        <color indexed="63"/>
      </left>
      <right>
        <color indexed="63"/>
      </right>
      <top style="thin"/>
      <bottom style="thin"/>
    </border>
  </borders>
  <cellStyleXfs count="19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4" fillId="24"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34" fillId="26"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34" fillId="27"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34" fillId="28"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34" fillId="30"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34" fillId="32"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35" fillId="34" borderId="0" applyNumberFormat="0" applyBorder="0" applyAlignment="0" applyProtection="0"/>
    <xf numFmtId="0" fontId="36" fillId="35" borderId="1" applyNumberFormat="0" applyAlignment="0" applyProtection="0"/>
    <xf numFmtId="0" fontId="6" fillId="36" borderId="2" applyNumberFormat="0" applyAlignment="0" applyProtection="0"/>
    <xf numFmtId="0" fontId="6" fillId="36" borderId="2" applyNumberFormat="0" applyAlignment="0" applyProtection="0"/>
    <xf numFmtId="0" fontId="37" fillId="37" borderId="3" applyNumberFormat="0" applyAlignment="0" applyProtection="0"/>
    <xf numFmtId="0" fontId="7" fillId="38" borderId="4" applyNumberFormat="0" applyAlignment="0" applyProtection="0"/>
    <xf numFmtId="0" fontId="7" fillId="38" borderId="4" applyNumberFormat="0" applyAlignment="0" applyProtection="0"/>
    <xf numFmtId="0" fontId="38" fillId="0" borderId="5"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39" fillId="0" borderId="7" applyNumberFormat="0" applyFill="0" applyAlignment="0" applyProtection="0"/>
    <xf numFmtId="0" fontId="40"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34" fillId="39"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34" fillId="41"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34" fillId="43"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34" fillId="45"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34" fillId="46"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34" fillId="47"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1" fillId="49" borderId="1" applyNumberFormat="0" applyAlignment="0" applyProtection="0"/>
    <xf numFmtId="0" fontId="3" fillId="13" borderId="2" applyNumberFormat="0" applyAlignment="0" applyProtection="0"/>
    <xf numFmtId="0" fontId="3" fillId="13" borderId="2" applyNumberFormat="0" applyAlignment="0" applyProtection="0"/>
    <xf numFmtId="0" fontId="3" fillId="13" borderId="2" applyNumberFormat="0" applyAlignment="0" applyProtection="0"/>
    <xf numFmtId="0" fontId="3" fillId="13" borderId="2" applyNumberFormat="0" applyAlignment="0" applyProtection="0"/>
    <xf numFmtId="0" fontId="3" fillId="13" borderId="2"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50"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5" fillId="51" borderId="0" applyNumberFormat="0" applyBorder="0" applyAlignment="0" applyProtection="0"/>
    <xf numFmtId="0" fontId="11" fillId="52" borderId="0" applyNumberFormat="0" applyBorder="0" applyAlignment="0" applyProtection="0"/>
    <xf numFmtId="0" fontId="11" fillId="52" borderId="0" applyNumberFormat="0" applyBorder="0" applyAlignment="0" applyProtection="0"/>
    <xf numFmtId="0" fontId="0" fillId="53" borderId="8" applyNumberFormat="0" applyFont="0" applyAlignment="0" applyProtection="0"/>
    <xf numFmtId="0" fontId="1" fillId="54" borderId="9" applyNumberFormat="0" applyAlignment="0" applyProtection="0"/>
    <xf numFmtId="0" fontId="1" fillId="54" borderId="9" applyNumberFormat="0" applyAlignment="0" applyProtection="0"/>
    <xf numFmtId="0" fontId="1" fillId="54" borderId="9" applyNumberFormat="0" applyAlignment="0" applyProtection="0"/>
    <xf numFmtId="0" fontId="1" fillId="54" borderId="9" applyNumberFormat="0" applyAlignment="0" applyProtection="0"/>
    <xf numFmtId="0" fontId="1" fillId="54" borderId="9" applyNumberFormat="0" applyAlignment="0" applyProtection="0"/>
    <xf numFmtId="9" fontId="0" fillId="0" borderId="0" applyFont="0" applyFill="0" applyBorder="0" applyAlignment="0" applyProtection="0"/>
    <xf numFmtId="0" fontId="46" fillId="35" borderId="10" applyNumberFormat="0" applyAlignment="0" applyProtection="0"/>
    <xf numFmtId="0" fontId="12" fillId="36" borderId="11" applyNumberFormat="0" applyAlignment="0" applyProtection="0"/>
    <xf numFmtId="0" fontId="12" fillId="36" borderId="11" applyNumberFormat="0" applyAlignment="0" applyProtection="0"/>
    <xf numFmtId="0" fontId="47"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48"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49" fillId="0" borderId="0" applyNumberFormat="0" applyFill="0" applyBorder="0" applyAlignment="0" applyProtection="0"/>
    <xf numFmtId="0" fontId="15" fillId="0" borderId="12" applyNumberFormat="0" applyFill="0" applyAlignment="0" applyProtection="0"/>
    <xf numFmtId="0" fontId="15" fillId="0" borderId="12" applyNumberFormat="0" applyFill="0" applyAlignment="0" applyProtection="0"/>
    <xf numFmtId="0" fontId="50" fillId="0" borderId="13" applyNumberFormat="0" applyFill="0" applyAlignment="0" applyProtection="0"/>
    <xf numFmtId="0" fontId="16" fillId="0" borderId="14" applyNumberFormat="0" applyFill="0" applyAlignment="0" applyProtection="0"/>
    <xf numFmtId="0" fontId="16" fillId="0" borderId="14" applyNumberFormat="0" applyFill="0" applyAlignment="0" applyProtection="0"/>
    <xf numFmtId="0" fontId="40" fillId="0" borderId="15" applyNumberFormat="0" applyFill="0" applyAlignment="0" applyProtection="0"/>
    <xf numFmtId="0" fontId="9" fillId="0" borderId="16" applyNumberFormat="0" applyFill="0" applyAlignment="0" applyProtection="0"/>
    <xf numFmtId="0" fontId="9" fillId="0" borderId="16"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51" fillId="0" borderId="17" applyNumberFormat="0" applyFill="0" applyAlignment="0" applyProtection="0"/>
    <xf numFmtId="0" fontId="17" fillId="0" borderId="18" applyNumberFormat="0" applyFill="0" applyAlignment="0" applyProtection="0"/>
    <xf numFmtId="0" fontId="17" fillId="0" borderId="18" applyNumberFormat="0" applyFill="0" applyAlignment="0" applyProtection="0"/>
  </cellStyleXfs>
  <cellXfs count="323">
    <xf numFmtId="0" fontId="0" fillId="0" borderId="0" xfId="0" applyFont="1" applyAlignment="1">
      <alignment/>
    </xf>
    <xf numFmtId="0" fontId="20" fillId="0" borderId="0" xfId="0" applyFont="1" applyFill="1" applyBorder="1" applyAlignment="1">
      <alignment/>
    </xf>
    <xf numFmtId="0" fontId="20" fillId="0" borderId="19" xfId="0" applyFont="1" applyFill="1" applyBorder="1" applyAlignment="1">
      <alignment vertical="center"/>
    </xf>
    <xf numFmtId="14" fontId="52" fillId="0" borderId="19" xfId="0" applyNumberFormat="1" applyFont="1" applyFill="1" applyBorder="1" applyAlignment="1">
      <alignment horizontal="center" vertical="center" wrapText="1"/>
    </xf>
    <xf numFmtId="0" fontId="52" fillId="0" borderId="19" xfId="0" applyFont="1" applyFill="1" applyBorder="1" applyAlignment="1">
      <alignment horizontal="center" vertical="center"/>
    </xf>
    <xf numFmtId="14" fontId="52" fillId="0" borderId="19" xfId="0" applyNumberFormat="1" applyFont="1" applyFill="1" applyBorder="1" applyAlignment="1">
      <alignment horizontal="center" vertical="center"/>
    </xf>
    <xf numFmtId="14" fontId="20" fillId="0" borderId="19" xfId="0" applyNumberFormat="1" applyFont="1" applyFill="1" applyBorder="1" applyAlignment="1">
      <alignment horizontal="left" vertical="center"/>
    </xf>
    <xf numFmtId="0" fontId="20" fillId="0" borderId="0" xfId="0" applyFont="1" applyFill="1" applyAlignment="1">
      <alignment/>
    </xf>
    <xf numFmtId="0" fontId="52" fillId="0" borderId="19" xfId="0" applyFont="1" applyFill="1" applyBorder="1" applyAlignment="1">
      <alignment horizontal="left" vertical="top" wrapText="1"/>
    </xf>
    <xf numFmtId="0" fontId="52" fillId="0" borderId="19" xfId="0" applyFont="1" applyFill="1" applyBorder="1" applyAlignment="1">
      <alignment vertical="center" wrapText="1"/>
    </xf>
    <xf numFmtId="14" fontId="52" fillId="0" borderId="19" xfId="0" applyNumberFormat="1" applyFont="1" applyFill="1" applyBorder="1" applyAlignment="1">
      <alignment horizontal="left" vertical="center"/>
    </xf>
    <xf numFmtId="0" fontId="20" fillId="0" borderId="19" xfId="0" applyFont="1" applyFill="1" applyBorder="1" applyAlignment="1">
      <alignment horizontal="left" vertical="top" wrapText="1"/>
    </xf>
    <xf numFmtId="0" fontId="52" fillId="0" borderId="0" xfId="0" applyFont="1" applyAlignment="1">
      <alignment/>
    </xf>
    <xf numFmtId="0" fontId="52" fillId="0" borderId="0" xfId="0" applyFont="1" applyAlignment="1">
      <alignment vertical="center"/>
    </xf>
    <xf numFmtId="0" fontId="52" fillId="0" borderId="0" xfId="0" applyFont="1" applyFill="1" applyAlignment="1">
      <alignment/>
    </xf>
    <xf numFmtId="3" fontId="20" fillId="0" borderId="19" xfId="0" applyNumberFormat="1" applyFont="1" applyFill="1" applyBorder="1" applyAlignment="1">
      <alignment horizontal="left" vertical="center"/>
    </xf>
    <xf numFmtId="200" fontId="20" fillId="0" borderId="19" xfId="0" applyNumberFormat="1" applyFont="1" applyFill="1" applyBorder="1" applyAlignment="1" applyProtection="1">
      <alignment horizontal="center" vertical="center"/>
      <protection locked="0"/>
    </xf>
    <xf numFmtId="49" fontId="20" fillId="0" borderId="19" xfId="0" applyNumberFormat="1" applyFont="1" applyFill="1" applyBorder="1" applyAlignment="1" applyProtection="1">
      <alignment horizontal="center" vertical="center"/>
      <protection locked="0"/>
    </xf>
    <xf numFmtId="0" fontId="20" fillId="0" borderId="19" xfId="0" applyFont="1" applyFill="1" applyBorder="1" applyAlignment="1" applyProtection="1">
      <alignment horizontal="center" vertical="center"/>
      <protection locked="0"/>
    </xf>
    <xf numFmtId="49" fontId="20" fillId="0" borderId="19" xfId="0" applyNumberFormat="1" applyFont="1" applyFill="1" applyBorder="1" applyAlignment="1">
      <alignment horizontal="center" vertical="center" wrapText="1"/>
    </xf>
    <xf numFmtId="0" fontId="29" fillId="0" borderId="0" xfId="0" applyFont="1" applyBorder="1" applyAlignment="1">
      <alignment horizontal="center" vertical="center"/>
    </xf>
    <xf numFmtId="10" fontId="52" fillId="0" borderId="0" xfId="0" applyNumberFormat="1" applyFont="1" applyFill="1" applyAlignment="1">
      <alignment horizontal="center" vertical="center"/>
    </xf>
    <xf numFmtId="10" fontId="52" fillId="0" borderId="19" xfId="0" applyNumberFormat="1" applyFont="1" applyFill="1" applyBorder="1" applyAlignment="1">
      <alignment horizontal="center" vertical="center"/>
    </xf>
    <xf numFmtId="0" fontId="52" fillId="0" borderId="0" xfId="0" applyFont="1" applyFill="1" applyBorder="1" applyAlignment="1">
      <alignment/>
    </xf>
    <xf numFmtId="0" fontId="20" fillId="0" borderId="19" xfId="0" applyNumberFormat="1" applyFont="1" applyFill="1" applyBorder="1" applyAlignment="1">
      <alignment horizontal="center" vertical="center"/>
    </xf>
    <xf numFmtId="10" fontId="20" fillId="0" borderId="19" xfId="0" applyNumberFormat="1" applyFont="1" applyFill="1" applyBorder="1" applyAlignment="1">
      <alignment horizontal="center" vertical="center"/>
    </xf>
    <xf numFmtId="0" fontId="20" fillId="0" borderId="19" xfId="0" applyNumberFormat="1" applyFont="1" applyFill="1" applyBorder="1" applyAlignment="1">
      <alignment horizontal="center" vertical="center" wrapText="1"/>
    </xf>
    <xf numFmtId="10" fontId="20" fillId="0" borderId="19" xfId="0" applyNumberFormat="1" applyFont="1" applyFill="1" applyBorder="1" applyAlignment="1">
      <alignment horizontal="center" vertical="center" wrapText="1"/>
    </xf>
    <xf numFmtId="0" fontId="53" fillId="55" borderId="19" xfId="0" applyFont="1" applyFill="1" applyBorder="1" applyAlignment="1">
      <alignment vertical="center"/>
    </xf>
    <xf numFmtId="0" fontId="53" fillId="55" borderId="19" xfId="0" applyFont="1" applyFill="1" applyBorder="1" applyAlignment="1">
      <alignment horizontal="center" vertical="center" wrapText="1"/>
    </xf>
    <xf numFmtId="0" fontId="53" fillId="55" borderId="19" xfId="0" applyFont="1" applyFill="1" applyBorder="1" applyAlignment="1">
      <alignment horizontal="left" vertical="center" wrapText="1"/>
    </xf>
    <xf numFmtId="3" fontId="53" fillId="55" borderId="19" xfId="0" applyNumberFormat="1" applyFont="1" applyFill="1" applyBorder="1" applyAlignment="1">
      <alignment horizontal="right" vertical="center" wrapText="1"/>
    </xf>
    <xf numFmtId="3" fontId="53" fillId="55" borderId="19" xfId="0" applyNumberFormat="1" applyFont="1" applyFill="1" applyBorder="1" applyAlignment="1">
      <alignment horizontal="center" vertical="center" wrapText="1"/>
    </xf>
    <xf numFmtId="14" fontId="53" fillId="55" borderId="19" xfId="0" applyNumberFormat="1" applyFont="1" applyFill="1" applyBorder="1" applyAlignment="1">
      <alignment horizontal="left" vertical="center"/>
    </xf>
    <xf numFmtId="0" fontId="53" fillId="55" borderId="19" xfId="0" applyNumberFormat="1" applyFont="1" applyFill="1" applyBorder="1" applyAlignment="1">
      <alignment horizontal="center" vertical="center" wrapText="1"/>
    </xf>
    <xf numFmtId="14" fontId="53" fillId="55" borderId="19" xfId="0" applyNumberFormat="1" applyFont="1" applyFill="1" applyBorder="1" applyAlignment="1">
      <alignment horizontal="center" vertical="center"/>
    </xf>
    <xf numFmtId="10" fontId="53" fillId="55" borderId="19" xfId="0" applyNumberFormat="1" applyFont="1" applyFill="1" applyBorder="1" applyAlignment="1">
      <alignment horizontal="center" vertical="center"/>
    </xf>
    <xf numFmtId="0" fontId="53" fillId="55" borderId="0" xfId="0" applyFont="1" applyFill="1" applyAlignment="1">
      <alignment/>
    </xf>
    <xf numFmtId="0" fontId="20" fillId="0" borderId="19" xfId="0" applyNumberFormat="1" applyFont="1" applyFill="1" applyBorder="1" applyAlignment="1" applyProtection="1">
      <alignment horizontal="center" vertical="center"/>
      <protection locked="0"/>
    </xf>
    <xf numFmtId="0" fontId="52" fillId="0" borderId="0" xfId="0" applyFont="1" applyAlignment="1">
      <alignment horizontal="center" vertical="center"/>
    </xf>
    <xf numFmtId="3" fontId="52" fillId="0" borderId="0" xfId="0" applyNumberFormat="1" applyFont="1" applyAlignment="1">
      <alignment horizontal="right" vertical="center"/>
    </xf>
    <xf numFmtId="0" fontId="20" fillId="0" borderId="19" xfId="0" applyFont="1" applyFill="1" applyBorder="1" applyAlignment="1">
      <alignment horizontal="left" wrapText="1"/>
    </xf>
    <xf numFmtId="14" fontId="53" fillId="55" borderId="19" xfId="0" applyNumberFormat="1" applyFont="1" applyFill="1" applyBorder="1" applyAlignment="1">
      <alignment horizontal="center" vertical="center" wrapText="1"/>
    </xf>
    <xf numFmtId="0" fontId="20" fillId="0" borderId="19" xfId="0" applyFont="1" applyFill="1" applyBorder="1" applyAlignment="1">
      <alignment horizontal="center" vertical="center" wrapText="1"/>
    </xf>
    <xf numFmtId="0" fontId="54" fillId="56" borderId="19" xfId="0" applyFont="1" applyFill="1" applyBorder="1" applyAlignment="1">
      <alignment horizontal="center" vertical="center"/>
    </xf>
    <xf numFmtId="3" fontId="54" fillId="56" borderId="19" xfId="0" applyNumberFormat="1" applyFont="1" applyFill="1" applyBorder="1" applyAlignment="1">
      <alignment horizontal="center" vertical="center"/>
    </xf>
    <xf numFmtId="0" fontId="54" fillId="56" borderId="19" xfId="0" applyFont="1" applyFill="1" applyBorder="1" applyAlignment="1">
      <alignment horizontal="center" vertical="center" wrapText="1"/>
    </xf>
    <xf numFmtId="10" fontId="54" fillId="56" borderId="19" xfId="0" applyNumberFormat="1" applyFont="1" applyFill="1" applyBorder="1" applyAlignment="1">
      <alignment horizontal="center" vertical="center"/>
    </xf>
    <xf numFmtId="10" fontId="54" fillId="56" borderId="19" xfId="0" applyNumberFormat="1" applyFont="1" applyFill="1" applyBorder="1" applyAlignment="1">
      <alignment horizontal="center" vertical="center" wrapText="1"/>
    </xf>
    <xf numFmtId="0" fontId="52" fillId="0" borderId="0" xfId="0" applyFont="1" applyFill="1" applyAlignment="1">
      <alignment horizontal="center"/>
    </xf>
    <xf numFmtId="0" fontId="20" fillId="0" borderId="19" xfId="0" applyFont="1" applyFill="1" applyBorder="1" applyAlignment="1">
      <alignment horizontal="left" vertical="center" wrapText="1"/>
    </xf>
    <xf numFmtId="0" fontId="52" fillId="0" borderId="19" xfId="0" applyFont="1" applyFill="1" applyBorder="1" applyAlignment="1">
      <alignment vertical="center" wrapText="1"/>
    </xf>
    <xf numFmtId="14" fontId="20" fillId="0" borderId="19" xfId="0" applyNumberFormat="1" applyFont="1" applyFill="1" applyBorder="1" applyAlignment="1">
      <alignment horizontal="center" vertical="center"/>
    </xf>
    <xf numFmtId="0" fontId="20" fillId="0" borderId="19" xfId="0" applyFont="1" applyFill="1" applyBorder="1" applyAlignment="1">
      <alignment horizontal="center" vertical="center"/>
    </xf>
    <xf numFmtId="0" fontId="20" fillId="0" borderId="19" xfId="0" applyFont="1" applyFill="1" applyBorder="1" applyAlignment="1">
      <alignment horizontal="left" vertical="center" wrapText="1"/>
    </xf>
    <xf numFmtId="0" fontId="52" fillId="0" borderId="0" xfId="0" applyFont="1" applyFill="1" applyAlignment="1">
      <alignment vertical="center"/>
    </xf>
    <xf numFmtId="0" fontId="20" fillId="0" borderId="0" xfId="0" applyFont="1" applyFill="1" applyAlignment="1">
      <alignment vertical="center"/>
    </xf>
    <xf numFmtId="3" fontId="53" fillId="55" borderId="19" xfId="0" applyNumberFormat="1" applyFont="1" applyFill="1" applyBorder="1" applyAlignment="1">
      <alignment horizontal="center" vertical="center"/>
    </xf>
    <xf numFmtId="0" fontId="52" fillId="0" borderId="0" xfId="0" applyFont="1" applyAlignment="1">
      <alignment wrapText="1"/>
    </xf>
    <xf numFmtId="14" fontId="52" fillId="0" borderId="0" xfId="0" applyNumberFormat="1" applyFont="1" applyAlignment="1">
      <alignment/>
    </xf>
    <xf numFmtId="14" fontId="20" fillId="0" borderId="19" xfId="0" applyNumberFormat="1" applyFont="1" applyFill="1" applyBorder="1" applyAlignment="1">
      <alignment horizontal="center" vertical="center"/>
    </xf>
    <xf numFmtId="0" fontId="20" fillId="0" borderId="19" xfId="0" applyFont="1" applyFill="1" applyBorder="1" applyAlignment="1">
      <alignment horizontal="center" vertical="center"/>
    </xf>
    <xf numFmtId="0" fontId="20" fillId="0" borderId="19" xfId="0" applyFont="1" applyFill="1" applyBorder="1" applyAlignment="1">
      <alignment wrapText="1"/>
    </xf>
    <xf numFmtId="14" fontId="20" fillId="0" borderId="19" xfId="0" applyNumberFormat="1" applyFont="1" applyFill="1" applyBorder="1" applyAlignment="1">
      <alignment horizontal="center" vertical="center"/>
    </xf>
    <xf numFmtId="0" fontId="20" fillId="0" borderId="19" xfId="0" applyFont="1" applyFill="1" applyBorder="1" applyAlignment="1">
      <alignment horizontal="center" vertical="center"/>
    </xf>
    <xf numFmtId="0" fontId="20" fillId="0" borderId="19" xfId="0" applyFont="1" applyFill="1" applyBorder="1" applyAlignment="1">
      <alignment horizontal="left" vertical="center" wrapText="1"/>
    </xf>
    <xf numFmtId="0" fontId="20" fillId="0" borderId="19" xfId="0" applyFont="1" applyFill="1" applyBorder="1" applyAlignment="1">
      <alignment vertical="center" wrapText="1"/>
    </xf>
    <xf numFmtId="49" fontId="20" fillId="0" borderId="19" xfId="0" applyNumberFormat="1" applyFont="1" applyFill="1" applyBorder="1" applyAlignment="1">
      <alignment horizontal="center" vertical="center"/>
    </xf>
    <xf numFmtId="14" fontId="20" fillId="0" borderId="19" xfId="0" applyNumberFormat="1" applyFont="1" applyFill="1" applyBorder="1" applyAlignment="1">
      <alignment horizontal="center" vertical="center"/>
    </xf>
    <xf numFmtId="0" fontId="20" fillId="0" borderId="19" xfId="0" applyFont="1" applyFill="1" applyBorder="1" applyAlignment="1">
      <alignment horizontal="center" vertical="center"/>
    </xf>
    <xf numFmtId="0" fontId="52" fillId="0" borderId="19" xfId="0" applyFont="1" applyFill="1" applyBorder="1" applyAlignment="1">
      <alignment horizontal="center" vertical="center"/>
    </xf>
    <xf numFmtId="0" fontId="52" fillId="0" borderId="19" xfId="0" applyFont="1" applyFill="1" applyBorder="1" applyAlignment="1">
      <alignment horizontal="left" vertical="center" wrapText="1"/>
    </xf>
    <xf numFmtId="14" fontId="52" fillId="0" borderId="19" xfId="0" applyNumberFormat="1" applyFont="1" applyFill="1" applyBorder="1" applyAlignment="1">
      <alignment horizontal="center" vertical="center"/>
    </xf>
    <xf numFmtId="14" fontId="20" fillId="0" borderId="19" xfId="0" applyNumberFormat="1" applyFont="1" applyFill="1" applyBorder="1" applyAlignment="1">
      <alignment horizontal="center" vertical="center"/>
    </xf>
    <xf numFmtId="0" fontId="20" fillId="0" borderId="19" xfId="0" applyFont="1" applyFill="1" applyBorder="1" applyAlignment="1">
      <alignment horizontal="center" vertical="center"/>
    </xf>
    <xf numFmtId="0" fontId="20" fillId="0" borderId="19" xfId="0" applyFont="1" applyFill="1" applyBorder="1" applyAlignment="1">
      <alignment horizontal="left" vertical="center" wrapText="1"/>
    </xf>
    <xf numFmtId="49" fontId="52" fillId="0" borderId="19" xfId="0" applyNumberFormat="1" applyFont="1" applyFill="1" applyBorder="1" applyAlignment="1">
      <alignment horizontal="center" vertical="center"/>
    </xf>
    <xf numFmtId="14" fontId="20" fillId="0" borderId="19" xfId="0" applyNumberFormat="1" applyFont="1" applyFill="1" applyBorder="1" applyAlignment="1">
      <alignment horizontal="center" vertical="center"/>
    </xf>
    <xf numFmtId="0" fontId="20" fillId="0" borderId="19" xfId="0" applyFont="1" applyFill="1" applyBorder="1" applyAlignment="1">
      <alignment horizontal="center" vertical="center"/>
    </xf>
    <xf numFmtId="14" fontId="20" fillId="0" borderId="19" xfId="0" applyNumberFormat="1" applyFont="1" applyFill="1" applyBorder="1" applyAlignment="1">
      <alignment horizontal="center" vertical="center"/>
    </xf>
    <xf numFmtId="0" fontId="20" fillId="0" borderId="19" xfId="0" applyFont="1" applyFill="1" applyBorder="1" applyAlignment="1">
      <alignment horizontal="center" vertical="center"/>
    </xf>
    <xf numFmtId="14" fontId="20" fillId="0" borderId="19" xfId="0" applyNumberFormat="1" applyFont="1" applyFill="1" applyBorder="1" applyAlignment="1">
      <alignment horizontal="center" vertical="center"/>
    </xf>
    <xf numFmtId="0" fontId="20" fillId="0" borderId="19" xfId="0" applyFont="1" applyFill="1" applyBorder="1" applyAlignment="1">
      <alignment horizontal="center" vertical="center"/>
    </xf>
    <xf numFmtId="14" fontId="20" fillId="0" borderId="19" xfId="0" applyNumberFormat="1" applyFont="1" applyFill="1" applyBorder="1" applyAlignment="1">
      <alignment horizontal="center" vertical="center"/>
    </xf>
    <xf numFmtId="0" fontId="20" fillId="0" borderId="19" xfId="0" applyFont="1" applyFill="1" applyBorder="1" applyAlignment="1">
      <alignment horizontal="center" vertical="center"/>
    </xf>
    <xf numFmtId="0" fontId="20" fillId="0" borderId="19" xfId="0" applyFont="1" applyFill="1" applyBorder="1" applyAlignment="1">
      <alignment horizontal="left" vertical="center" wrapText="1"/>
    </xf>
    <xf numFmtId="0" fontId="54" fillId="56" borderId="19" xfId="0" applyFont="1" applyFill="1" applyBorder="1" applyAlignment="1">
      <alignment horizontal="center" vertical="center" wrapText="1"/>
    </xf>
    <xf numFmtId="14" fontId="20" fillId="0" borderId="19" xfId="0" applyNumberFormat="1" applyFont="1" applyFill="1" applyBorder="1" applyAlignment="1">
      <alignment horizontal="center" vertical="center"/>
    </xf>
    <xf numFmtId="0" fontId="20" fillId="0" borderId="19" xfId="0" applyFont="1" applyFill="1" applyBorder="1" applyAlignment="1">
      <alignment horizontal="center" vertical="center"/>
    </xf>
    <xf numFmtId="14" fontId="20" fillId="0" borderId="19" xfId="0" applyNumberFormat="1" applyFont="1" applyFill="1" applyBorder="1" applyAlignment="1">
      <alignment horizontal="center" vertical="center"/>
    </xf>
    <xf numFmtId="0" fontId="20" fillId="0" borderId="19" xfId="0" applyFont="1" applyFill="1" applyBorder="1" applyAlignment="1">
      <alignment horizontal="center" vertical="center"/>
    </xf>
    <xf numFmtId="14" fontId="20" fillId="0" borderId="19" xfId="0" applyNumberFormat="1" applyFont="1" applyFill="1" applyBorder="1" applyAlignment="1">
      <alignment horizontal="center" vertical="center"/>
    </xf>
    <xf numFmtId="0" fontId="20" fillId="0" borderId="19" xfId="0" applyFont="1" applyFill="1" applyBorder="1" applyAlignment="1">
      <alignment horizontal="center" vertical="center"/>
    </xf>
    <xf numFmtId="14" fontId="20" fillId="0" borderId="19" xfId="0" applyNumberFormat="1" applyFont="1" applyFill="1" applyBorder="1" applyAlignment="1">
      <alignment horizontal="center" vertical="center"/>
    </xf>
    <xf numFmtId="0" fontId="20" fillId="0" borderId="19" xfId="0" applyFont="1" applyFill="1" applyBorder="1" applyAlignment="1">
      <alignment horizontal="center" vertical="center"/>
    </xf>
    <xf numFmtId="14" fontId="20" fillId="0" borderId="19" xfId="0" applyNumberFormat="1" applyFont="1" applyFill="1" applyBorder="1" applyAlignment="1">
      <alignment horizontal="center" vertical="center"/>
    </xf>
    <xf numFmtId="0" fontId="20" fillId="0" borderId="19" xfId="0" applyFont="1" applyFill="1" applyBorder="1" applyAlignment="1">
      <alignment horizontal="center" vertical="center"/>
    </xf>
    <xf numFmtId="14" fontId="20" fillId="0" borderId="19" xfId="0" applyNumberFormat="1" applyFont="1" applyFill="1" applyBorder="1" applyAlignment="1">
      <alignment horizontal="center" vertical="center"/>
    </xf>
    <xf numFmtId="0" fontId="20" fillId="0" borderId="19" xfId="0" applyFont="1" applyFill="1" applyBorder="1" applyAlignment="1">
      <alignment horizontal="center" vertical="center"/>
    </xf>
    <xf numFmtId="14" fontId="20" fillId="0" borderId="19" xfId="0" applyNumberFormat="1" applyFont="1" applyFill="1" applyBorder="1" applyAlignment="1">
      <alignment horizontal="center" vertical="center"/>
    </xf>
    <xf numFmtId="0" fontId="20" fillId="0" borderId="19" xfId="0" applyFont="1" applyFill="1" applyBorder="1" applyAlignment="1">
      <alignment horizontal="center" vertical="center"/>
    </xf>
    <xf numFmtId="0" fontId="52" fillId="0" borderId="20" xfId="0" applyFont="1" applyFill="1" applyBorder="1" applyAlignment="1">
      <alignment horizontal="center" vertical="center" wrapText="1"/>
    </xf>
    <xf numFmtId="0" fontId="20" fillId="0" borderId="19" xfId="0" applyFont="1" applyFill="1" applyBorder="1" applyAlignment="1">
      <alignment horizontal="left" vertical="center"/>
    </xf>
    <xf numFmtId="0" fontId="52" fillId="0" borderId="19" xfId="0" applyFont="1" applyFill="1" applyBorder="1" applyAlignment="1">
      <alignment horizontal="left" vertical="center"/>
    </xf>
    <xf numFmtId="0" fontId="20" fillId="0" borderId="19" xfId="0" applyFont="1" applyBorder="1" applyAlignment="1">
      <alignment horizontal="left" vertical="center"/>
    </xf>
    <xf numFmtId="0" fontId="52" fillId="0" borderId="0" xfId="0" applyFont="1" applyFill="1" applyAlignment="1">
      <alignment horizontal="left"/>
    </xf>
    <xf numFmtId="14" fontId="20" fillId="0" borderId="19" xfId="0" applyNumberFormat="1" applyFont="1" applyFill="1" applyBorder="1" applyAlignment="1">
      <alignment horizontal="center" vertical="center"/>
    </xf>
    <xf numFmtId="0" fontId="20" fillId="0" borderId="19" xfId="0" applyFont="1" applyFill="1" applyBorder="1" applyAlignment="1">
      <alignment horizontal="center" vertical="center"/>
    </xf>
    <xf numFmtId="0" fontId="20" fillId="0" borderId="19" xfId="0" applyFont="1" applyFill="1" applyBorder="1" applyAlignment="1">
      <alignment horizontal="center" vertical="center" wrapText="1"/>
    </xf>
    <xf numFmtId="14" fontId="20" fillId="0" borderId="19" xfId="0" applyNumberFormat="1" applyFont="1" applyFill="1" applyBorder="1" applyAlignment="1">
      <alignment horizontal="center" vertical="center"/>
    </xf>
    <xf numFmtId="0" fontId="20" fillId="0" borderId="19" xfId="0" applyFont="1" applyFill="1" applyBorder="1" applyAlignment="1">
      <alignment horizontal="center" vertical="center"/>
    </xf>
    <xf numFmtId="14" fontId="20" fillId="0" borderId="19" xfId="0" applyNumberFormat="1" applyFont="1" applyFill="1" applyBorder="1" applyAlignment="1">
      <alignment horizontal="center" vertical="center"/>
    </xf>
    <xf numFmtId="0" fontId="20" fillId="0" borderId="19" xfId="0" applyFont="1" applyFill="1" applyBorder="1" applyAlignment="1">
      <alignment horizontal="center" vertical="center"/>
    </xf>
    <xf numFmtId="14" fontId="20" fillId="0" borderId="19" xfId="0" applyNumberFormat="1" applyFont="1" applyFill="1" applyBorder="1" applyAlignment="1">
      <alignment horizontal="center" vertical="center"/>
    </xf>
    <xf numFmtId="0" fontId="20" fillId="0" borderId="19" xfId="0" applyFont="1" applyFill="1" applyBorder="1" applyAlignment="1">
      <alignment horizontal="center" vertical="center"/>
    </xf>
    <xf numFmtId="14" fontId="20" fillId="0" borderId="19" xfId="0" applyNumberFormat="1" applyFont="1" applyFill="1" applyBorder="1" applyAlignment="1">
      <alignment horizontal="center" vertical="center"/>
    </xf>
    <xf numFmtId="0" fontId="20" fillId="0" borderId="19" xfId="0" applyFont="1" applyFill="1" applyBorder="1" applyAlignment="1">
      <alignment horizontal="center" vertical="center"/>
    </xf>
    <xf numFmtId="0" fontId="20" fillId="0" borderId="19" xfId="0" applyFont="1" applyFill="1" applyBorder="1" applyAlignment="1">
      <alignment horizontal="left" vertical="center" wrapText="1"/>
    </xf>
    <xf numFmtId="0" fontId="20" fillId="0" borderId="19" xfId="0" applyFont="1" applyFill="1" applyBorder="1" applyAlignment="1">
      <alignment horizontal="left" vertical="center"/>
    </xf>
    <xf numFmtId="14" fontId="20" fillId="0" borderId="19" xfId="0" applyNumberFormat="1" applyFont="1" applyFill="1" applyBorder="1" applyAlignment="1">
      <alignment horizontal="center" vertical="center"/>
    </xf>
    <xf numFmtId="0" fontId="20" fillId="0" borderId="19" xfId="0" applyFont="1" applyFill="1" applyBorder="1" applyAlignment="1">
      <alignment horizontal="center" vertical="center"/>
    </xf>
    <xf numFmtId="0" fontId="20" fillId="0" borderId="19" xfId="0" applyFont="1" applyFill="1" applyBorder="1" applyAlignment="1">
      <alignment horizontal="left" vertical="center" wrapText="1"/>
    </xf>
    <xf numFmtId="0" fontId="20" fillId="0" borderId="19" xfId="0" applyFont="1" applyFill="1" applyBorder="1" applyAlignment="1">
      <alignment horizontal="left" vertical="center"/>
    </xf>
    <xf numFmtId="14" fontId="20" fillId="0" borderId="19" xfId="0" applyNumberFormat="1" applyFont="1" applyFill="1" applyBorder="1" applyAlignment="1">
      <alignment horizontal="center" vertical="center"/>
    </xf>
    <xf numFmtId="0" fontId="20" fillId="0" borderId="19" xfId="0" applyFont="1" applyFill="1" applyBorder="1" applyAlignment="1">
      <alignment horizontal="center" vertical="center"/>
    </xf>
    <xf numFmtId="0" fontId="20" fillId="0" borderId="19" xfId="0" applyFont="1" applyFill="1" applyBorder="1" applyAlignment="1">
      <alignment horizontal="left" vertical="center" wrapText="1"/>
    </xf>
    <xf numFmtId="0" fontId="20" fillId="0" borderId="19" xfId="0" applyFont="1" applyFill="1" applyBorder="1" applyAlignment="1">
      <alignment horizontal="left" vertical="center"/>
    </xf>
    <xf numFmtId="0" fontId="53" fillId="0" borderId="19" xfId="0" applyFont="1" applyFill="1" applyBorder="1" applyAlignment="1">
      <alignment horizontal="left" vertical="center" wrapText="1"/>
    </xf>
    <xf numFmtId="14" fontId="20" fillId="0" borderId="19" xfId="0" applyNumberFormat="1" applyFont="1" applyFill="1" applyBorder="1" applyAlignment="1">
      <alignment horizontal="center" vertical="center"/>
    </xf>
    <xf numFmtId="0" fontId="20" fillId="0" borderId="19" xfId="0" applyFont="1" applyFill="1" applyBorder="1" applyAlignment="1">
      <alignment horizontal="center" vertical="center"/>
    </xf>
    <xf numFmtId="14" fontId="20" fillId="0" borderId="19" xfId="0" applyNumberFormat="1" applyFont="1" applyFill="1" applyBorder="1" applyAlignment="1">
      <alignment horizontal="center" vertical="center"/>
    </xf>
    <xf numFmtId="0" fontId="20" fillId="0" borderId="19" xfId="0" applyFont="1" applyFill="1" applyBorder="1" applyAlignment="1">
      <alignment horizontal="center" vertical="center"/>
    </xf>
    <xf numFmtId="0" fontId="20" fillId="0" borderId="19" xfId="0" applyFont="1" applyFill="1" applyBorder="1" applyAlignment="1">
      <alignment horizontal="left" vertical="center" wrapText="1"/>
    </xf>
    <xf numFmtId="0" fontId="20" fillId="0" borderId="19" xfId="0" applyFont="1" applyFill="1" applyBorder="1" applyAlignment="1">
      <alignment horizontal="left" vertical="center"/>
    </xf>
    <xf numFmtId="14" fontId="20" fillId="0" borderId="19" xfId="0" applyNumberFormat="1" applyFont="1" applyFill="1" applyBorder="1" applyAlignment="1">
      <alignment horizontal="center" vertical="center"/>
    </xf>
    <xf numFmtId="0" fontId="20" fillId="0" borderId="19" xfId="0" applyFont="1" applyFill="1" applyBorder="1" applyAlignment="1">
      <alignment horizontal="center" vertical="center"/>
    </xf>
    <xf numFmtId="0" fontId="20" fillId="0" borderId="19" xfId="0" applyFont="1" applyFill="1" applyBorder="1" applyAlignment="1">
      <alignment horizontal="left" vertical="center" wrapText="1"/>
    </xf>
    <xf numFmtId="0" fontId="20" fillId="0" borderId="19" xfId="0" applyFont="1" applyFill="1" applyBorder="1" applyAlignment="1">
      <alignment horizontal="left" vertical="center"/>
    </xf>
    <xf numFmtId="14" fontId="20" fillId="0" borderId="19" xfId="0" applyNumberFormat="1" applyFont="1" applyFill="1" applyBorder="1" applyAlignment="1">
      <alignment horizontal="center" vertical="center"/>
    </xf>
    <xf numFmtId="0" fontId="20" fillId="0" borderId="19" xfId="0" applyFont="1" applyFill="1" applyBorder="1" applyAlignment="1">
      <alignment horizontal="center" vertical="center"/>
    </xf>
    <xf numFmtId="14" fontId="20" fillId="0" borderId="19" xfId="0" applyNumberFormat="1" applyFont="1" applyFill="1" applyBorder="1" applyAlignment="1">
      <alignment horizontal="center" vertical="center"/>
    </xf>
    <xf numFmtId="0" fontId="20" fillId="0" borderId="19" xfId="0" applyFont="1" applyFill="1" applyBorder="1" applyAlignment="1">
      <alignment horizontal="center" vertical="center"/>
    </xf>
    <xf numFmtId="14" fontId="20" fillId="0" borderId="19" xfId="0" applyNumberFormat="1" applyFont="1" applyFill="1" applyBorder="1" applyAlignment="1">
      <alignment horizontal="center" vertical="center"/>
    </xf>
    <xf numFmtId="0" fontId="20" fillId="0" borderId="19" xfId="0" applyFont="1" applyFill="1" applyBorder="1" applyAlignment="1">
      <alignment horizontal="center" vertical="center"/>
    </xf>
    <xf numFmtId="0" fontId="20" fillId="0" borderId="19" xfId="0" applyFont="1" applyFill="1" applyBorder="1" applyAlignment="1">
      <alignment horizontal="left" vertical="center" wrapText="1"/>
    </xf>
    <xf numFmtId="0" fontId="20" fillId="0" borderId="19" xfId="0" applyFont="1" applyFill="1" applyBorder="1" applyAlignment="1">
      <alignment horizontal="left" vertical="center"/>
    </xf>
    <xf numFmtId="14" fontId="20" fillId="0" borderId="19" xfId="0" applyNumberFormat="1" applyFont="1" applyFill="1" applyBorder="1" applyAlignment="1">
      <alignment horizontal="center" vertical="center"/>
    </xf>
    <xf numFmtId="0" fontId="20" fillId="0" borderId="19" xfId="0" applyFont="1" applyFill="1" applyBorder="1" applyAlignment="1">
      <alignment horizontal="center" vertical="center"/>
    </xf>
    <xf numFmtId="0" fontId="20" fillId="0" borderId="19" xfId="0" applyFont="1" applyFill="1" applyBorder="1" applyAlignment="1">
      <alignment horizontal="left" vertical="center" wrapText="1"/>
    </xf>
    <xf numFmtId="0" fontId="20" fillId="0" borderId="19" xfId="0" applyFont="1" applyFill="1" applyBorder="1" applyAlignment="1">
      <alignment horizontal="left" vertical="center"/>
    </xf>
    <xf numFmtId="14" fontId="20" fillId="0" borderId="19" xfId="0" applyNumberFormat="1" applyFont="1" applyFill="1" applyBorder="1" applyAlignment="1">
      <alignment horizontal="center" vertical="center"/>
    </xf>
    <xf numFmtId="0" fontId="20" fillId="0" borderId="19" xfId="0" applyFont="1" applyFill="1" applyBorder="1" applyAlignment="1">
      <alignment horizontal="center" vertical="center"/>
    </xf>
    <xf numFmtId="14" fontId="20" fillId="0" borderId="19" xfId="0" applyNumberFormat="1" applyFont="1" applyFill="1" applyBorder="1" applyAlignment="1">
      <alignment horizontal="center" vertical="center"/>
    </xf>
    <xf numFmtId="0" fontId="20" fillId="0" borderId="19" xfId="0" applyFont="1" applyFill="1" applyBorder="1" applyAlignment="1">
      <alignment horizontal="center" vertical="center"/>
    </xf>
    <xf numFmtId="0" fontId="20" fillId="0" borderId="19" xfId="0" applyFont="1" applyFill="1" applyBorder="1" applyAlignment="1">
      <alignment horizontal="left" vertical="center" wrapText="1"/>
    </xf>
    <xf numFmtId="0" fontId="20" fillId="0" borderId="19" xfId="0" applyFont="1" applyFill="1" applyBorder="1" applyAlignment="1">
      <alignment horizontal="left" vertical="center"/>
    </xf>
    <xf numFmtId="14" fontId="20" fillId="0" borderId="19" xfId="0" applyNumberFormat="1" applyFont="1" applyFill="1" applyBorder="1" applyAlignment="1">
      <alignment horizontal="center" vertical="center"/>
    </xf>
    <xf numFmtId="0" fontId="20" fillId="0" borderId="19" xfId="0" applyFont="1" applyFill="1" applyBorder="1" applyAlignment="1">
      <alignment horizontal="center" vertical="center"/>
    </xf>
    <xf numFmtId="0" fontId="20" fillId="0" borderId="19" xfId="0" applyFont="1" applyFill="1" applyBorder="1" applyAlignment="1">
      <alignment horizontal="left" vertical="center" wrapText="1"/>
    </xf>
    <xf numFmtId="0" fontId="20" fillId="0" borderId="19" xfId="0" applyFont="1" applyFill="1" applyBorder="1" applyAlignment="1">
      <alignment horizontal="left" vertical="center"/>
    </xf>
    <xf numFmtId="0" fontId="20" fillId="0" borderId="19" xfId="0" applyFont="1" applyFill="1" applyBorder="1" applyAlignment="1">
      <alignment horizontal="center" vertical="center"/>
    </xf>
    <xf numFmtId="14" fontId="20" fillId="0" borderId="19" xfId="0" applyNumberFormat="1" applyFont="1" applyFill="1" applyBorder="1" applyAlignment="1">
      <alignment horizontal="center" vertical="center"/>
    </xf>
    <xf numFmtId="0" fontId="20" fillId="0" borderId="19" xfId="0" applyFont="1" applyFill="1" applyBorder="1" applyAlignment="1">
      <alignment horizontal="left" vertical="center" wrapText="1"/>
    </xf>
    <xf numFmtId="0" fontId="20" fillId="0" borderId="19" xfId="0" applyFont="1" applyFill="1" applyBorder="1" applyAlignment="1">
      <alignment horizontal="left" vertical="center"/>
    </xf>
    <xf numFmtId="14" fontId="20" fillId="0" borderId="19" xfId="0" applyNumberFormat="1" applyFont="1" applyFill="1" applyBorder="1" applyAlignment="1">
      <alignment horizontal="center" vertical="center"/>
    </xf>
    <xf numFmtId="0" fontId="20" fillId="0" borderId="19" xfId="0" applyFont="1" applyFill="1" applyBorder="1" applyAlignment="1">
      <alignment horizontal="center" vertical="center"/>
    </xf>
    <xf numFmtId="0" fontId="20" fillId="0" borderId="19" xfId="0" applyFont="1" applyFill="1" applyBorder="1" applyAlignment="1">
      <alignment horizontal="center" vertical="center"/>
    </xf>
    <xf numFmtId="14" fontId="20" fillId="0" borderId="19" xfId="0" applyNumberFormat="1" applyFont="1" applyFill="1" applyBorder="1" applyAlignment="1">
      <alignment horizontal="center" vertical="center"/>
    </xf>
    <xf numFmtId="14" fontId="20" fillId="0" borderId="19" xfId="0" applyNumberFormat="1" applyFont="1" applyFill="1" applyBorder="1" applyAlignment="1">
      <alignment horizontal="center" vertical="center"/>
    </xf>
    <xf numFmtId="0" fontId="20" fillId="0" borderId="19" xfId="0" applyFont="1" applyFill="1" applyBorder="1" applyAlignment="1">
      <alignment horizontal="center" vertical="center"/>
    </xf>
    <xf numFmtId="0" fontId="20" fillId="0" borderId="19" xfId="0" applyFont="1" applyFill="1" applyBorder="1" applyAlignment="1">
      <alignment horizontal="left" vertical="center"/>
    </xf>
    <xf numFmtId="0" fontId="20" fillId="0" borderId="19" xfId="0" applyFont="1" applyFill="1" applyBorder="1" applyAlignment="1">
      <alignment horizontal="center" vertical="center"/>
    </xf>
    <xf numFmtId="14" fontId="20" fillId="0" borderId="19" xfId="0" applyNumberFormat="1" applyFont="1" applyFill="1" applyBorder="1" applyAlignment="1">
      <alignment horizontal="center" vertical="center"/>
    </xf>
    <xf numFmtId="0" fontId="20" fillId="0" borderId="19" xfId="0" applyFont="1" applyFill="1" applyBorder="1" applyAlignment="1">
      <alignment horizontal="left" vertical="center" wrapText="1"/>
    </xf>
    <xf numFmtId="0" fontId="20" fillId="0" borderId="19" xfId="0" applyFont="1" applyFill="1" applyBorder="1" applyAlignment="1">
      <alignment horizontal="left" vertical="center"/>
    </xf>
    <xf numFmtId="0" fontId="53" fillId="55" borderId="19" xfId="0" applyFont="1" applyFill="1" applyBorder="1" applyAlignment="1">
      <alignment horizontal="center" vertical="center"/>
    </xf>
    <xf numFmtId="14" fontId="20" fillId="0" borderId="19" xfId="0" applyNumberFormat="1" applyFont="1" applyFill="1" applyBorder="1" applyAlignment="1">
      <alignment horizontal="center" vertical="center"/>
    </xf>
    <xf numFmtId="0" fontId="20" fillId="0" borderId="19" xfId="0" applyFont="1" applyFill="1" applyBorder="1" applyAlignment="1">
      <alignment horizontal="center" vertical="center"/>
    </xf>
    <xf numFmtId="0" fontId="20" fillId="0" borderId="19" xfId="0" applyFont="1" applyFill="1" applyBorder="1" applyAlignment="1">
      <alignment vertical="center"/>
    </xf>
    <xf numFmtId="0" fontId="20" fillId="0" borderId="19" xfId="0" applyFont="1" applyFill="1" applyBorder="1" applyAlignment="1">
      <alignment horizontal="center" vertical="center"/>
    </xf>
    <xf numFmtId="14" fontId="20" fillId="0" borderId="19" xfId="0" applyNumberFormat="1" applyFont="1" applyFill="1" applyBorder="1" applyAlignment="1">
      <alignment horizontal="center" vertical="center"/>
    </xf>
    <xf numFmtId="0" fontId="20" fillId="0" borderId="19" xfId="0" applyFont="1" applyFill="1" applyBorder="1" applyAlignment="1">
      <alignment vertical="center"/>
    </xf>
    <xf numFmtId="0" fontId="20" fillId="0" borderId="19" xfId="0" applyFont="1" applyFill="1" applyBorder="1" applyAlignment="1">
      <alignment horizontal="center" vertical="center"/>
    </xf>
    <xf numFmtId="14" fontId="20" fillId="0" borderId="19" xfId="0" applyNumberFormat="1" applyFont="1" applyFill="1" applyBorder="1" applyAlignment="1">
      <alignment horizontal="center" vertical="center"/>
    </xf>
    <xf numFmtId="0" fontId="20" fillId="0" borderId="19" xfId="0" applyFont="1" applyFill="1" applyBorder="1" applyAlignment="1">
      <alignment vertical="center"/>
    </xf>
    <xf numFmtId="0" fontId="20" fillId="0" borderId="19" xfId="0" applyFont="1" applyFill="1" applyBorder="1" applyAlignment="1">
      <alignment horizontal="center" vertical="center"/>
    </xf>
    <xf numFmtId="14" fontId="20" fillId="0" borderId="19" xfId="0" applyNumberFormat="1" applyFont="1" applyFill="1" applyBorder="1" applyAlignment="1">
      <alignment horizontal="center" vertical="center"/>
    </xf>
    <xf numFmtId="0" fontId="20" fillId="0" borderId="19" xfId="0" applyFont="1" applyFill="1" applyBorder="1" applyAlignment="1">
      <alignment horizontal="left" vertical="center" wrapText="1"/>
    </xf>
    <xf numFmtId="0" fontId="20" fillId="0" borderId="19" xfId="0" applyFont="1" applyFill="1" applyBorder="1" applyAlignment="1">
      <alignment horizontal="left" vertical="center"/>
    </xf>
    <xf numFmtId="14" fontId="20" fillId="0" borderId="19" xfId="0" applyNumberFormat="1" applyFont="1" applyFill="1" applyBorder="1" applyAlignment="1">
      <alignment horizontal="center" vertical="center"/>
    </xf>
    <xf numFmtId="0" fontId="20" fillId="0" borderId="19" xfId="0" applyFont="1" applyFill="1" applyBorder="1" applyAlignment="1">
      <alignment horizontal="center" vertical="center"/>
    </xf>
    <xf numFmtId="0" fontId="20" fillId="0" borderId="19" xfId="0" applyFont="1" applyFill="1" applyBorder="1" applyAlignment="1">
      <alignment horizontal="left" vertical="center" wrapText="1"/>
    </xf>
    <xf numFmtId="0" fontId="20" fillId="0" borderId="19" xfId="0" applyFont="1" applyFill="1" applyBorder="1" applyAlignment="1">
      <alignment horizontal="left" vertical="center"/>
    </xf>
    <xf numFmtId="14" fontId="20" fillId="0" borderId="19" xfId="0" applyNumberFormat="1" applyFont="1" applyFill="1" applyBorder="1" applyAlignment="1">
      <alignment horizontal="center" vertical="center"/>
    </xf>
    <xf numFmtId="0" fontId="20" fillId="0" borderId="19" xfId="0" applyFont="1" applyFill="1" applyBorder="1" applyAlignment="1">
      <alignment horizontal="center" vertical="center"/>
    </xf>
    <xf numFmtId="0" fontId="20" fillId="0" borderId="19" xfId="0" applyFont="1" applyFill="1" applyBorder="1" applyAlignment="1">
      <alignment horizontal="left" vertical="center"/>
    </xf>
    <xf numFmtId="0" fontId="20" fillId="0" borderId="19" xfId="0" applyFont="1" applyFill="1" applyBorder="1" applyAlignment="1">
      <alignment horizontal="center" vertical="center"/>
    </xf>
    <xf numFmtId="14" fontId="20" fillId="0" borderId="19" xfId="0" applyNumberFormat="1" applyFont="1" applyFill="1" applyBorder="1" applyAlignment="1">
      <alignment horizontal="center" vertical="center"/>
    </xf>
    <xf numFmtId="0" fontId="20" fillId="0" borderId="19" xfId="0" applyFont="1" applyFill="1" applyBorder="1" applyAlignment="1">
      <alignment horizontal="left" vertical="center" wrapText="1"/>
    </xf>
    <xf numFmtId="0" fontId="20" fillId="0" borderId="19" xfId="0" applyFont="1" applyFill="1" applyBorder="1" applyAlignment="1">
      <alignment horizontal="left" vertical="center"/>
    </xf>
    <xf numFmtId="0" fontId="20" fillId="0" borderId="19" xfId="0" applyFont="1" applyFill="1" applyBorder="1" applyAlignment="1">
      <alignment horizontal="center" vertical="center"/>
    </xf>
    <xf numFmtId="14" fontId="20" fillId="0" borderId="19" xfId="0" applyNumberFormat="1" applyFont="1" applyFill="1" applyBorder="1" applyAlignment="1">
      <alignment horizontal="center" vertical="center"/>
    </xf>
    <xf numFmtId="0" fontId="20" fillId="0" borderId="19" xfId="0" applyFont="1" applyFill="1" applyBorder="1" applyAlignment="1">
      <alignment horizontal="left" vertical="center" wrapText="1"/>
    </xf>
    <xf numFmtId="0" fontId="20" fillId="0" borderId="19" xfId="0" applyFont="1" applyFill="1" applyBorder="1" applyAlignment="1">
      <alignment horizontal="left" vertical="center"/>
    </xf>
    <xf numFmtId="14" fontId="20" fillId="0" borderId="19" xfId="0" applyNumberFormat="1" applyFont="1" applyFill="1" applyBorder="1" applyAlignment="1">
      <alignment horizontal="center" vertical="center"/>
    </xf>
    <xf numFmtId="0" fontId="20" fillId="0" borderId="19" xfId="0" applyFont="1" applyFill="1" applyBorder="1" applyAlignment="1">
      <alignment horizontal="center" vertical="center"/>
    </xf>
    <xf numFmtId="0" fontId="20" fillId="0" borderId="19" xfId="0" applyFont="1" applyFill="1" applyBorder="1" applyAlignment="1">
      <alignment horizontal="left" vertical="center" wrapText="1"/>
    </xf>
    <xf numFmtId="0" fontId="20" fillId="0" borderId="19" xfId="0" applyFont="1" applyFill="1" applyBorder="1" applyAlignment="1">
      <alignment horizontal="left" vertical="center"/>
    </xf>
    <xf numFmtId="0" fontId="20" fillId="0" borderId="19" xfId="0" applyFont="1" applyFill="1" applyBorder="1" applyAlignment="1">
      <alignment horizontal="center" vertical="center"/>
    </xf>
    <xf numFmtId="14" fontId="20" fillId="0" borderId="19" xfId="0" applyNumberFormat="1" applyFont="1" applyFill="1" applyBorder="1" applyAlignment="1">
      <alignment horizontal="center" vertical="center"/>
    </xf>
    <xf numFmtId="0" fontId="20" fillId="0" borderId="19" xfId="0" applyFont="1" applyFill="1" applyBorder="1" applyAlignment="1">
      <alignment horizontal="left" vertical="center" wrapText="1"/>
    </xf>
    <xf numFmtId="0" fontId="20" fillId="0" borderId="19" xfId="0" applyFont="1" applyFill="1" applyBorder="1" applyAlignment="1">
      <alignment horizontal="left" vertical="center"/>
    </xf>
    <xf numFmtId="14" fontId="20" fillId="0" borderId="19" xfId="0" applyNumberFormat="1" applyFont="1" applyFill="1" applyBorder="1" applyAlignment="1">
      <alignment horizontal="center" vertical="center"/>
    </xf>
    <xf numFmtId="0" fontId="20" fillId="0" borderId="19" xfId="0" applyFont="1" applyFill="1" applyBorder="1" applyAlignment="1">
      <alignment horizontal="center" vertical="center"/>
    </xf>
    <xf numFmtId="0" fontId="20" fillId="0" borderId="19" xfId="0" applyFont="1" applyFill="1" applyBorder="1" applyAlignment="1">
      <alignment horizontal="left" vertical="center"/>
    </xf>
    <xf numFmtId="14" fontId="20" fillId="0" borderId="19" xfId="0" applyNumberFormat="1" applyFont="1" applyFill="1" applyBorder="1" applyAlignment="1">
      <alignment horizontal="center" vertical="center"/>
    </xf>
    <xf numFmtId="0" fontId="20" fillId="0" borderId="19" xfId="0" applyFont="1" applyFill="1" applyBorder="1" applyAlignment="1">
      <alignment horizontal="center" vertical="center"/>
    </xf>
    <xf numFmtId="0" fontId="20" fillId="0" borderId="19" xfId="0" applyFont="1" applyFill="1" applyBorder="1" applyAlignment="1">
      <alignment vertical="center"/>
    </xf>
    <xf numFmtId="14" fontId="20" fillId="0" borderId="19" xfId="0" applyNumberFormat="1" applyFont="1" applyFill="1" applyBorder="1" applyAlignment="1">
      <alignment horizontal="center" vertical="center"/>
    </xf>
    <xf numFmtId="0" fontId="20" fillId="0" borderId="19" xfId="0" applyFont="1" applyFill="1" applyBorder="1" applyAlignment="1">
      <alignment horizontal="center" vertical="center"/>
    </xf>
    <xf numFmtId="0" fontId="20" fillId="0" borderId="19" xfId="0" applyFont="1" applyFill="1" applyBorder="1" applyAlignment="1">
      <alignment horizontal="left" vertical="center"/>
    </xf>
    <xf numFmtId="0" fontId="52" fillId="0" borderId="19" xfId="0" applyFont="1" applyFill="1" applyBorder="1" applyAlignment="1">
      <alignment horizontal="left" vertical="center" wrapText="1"/>
    </xf>
    <xf numFmtId="0" fontId="52" fillId="0" borderId="19" xfId="0" applyFont="1" applyFill="1" applyBorder="1" applyAlignment="1">
      <alignment horizontal="center" vertical="center"/>
    </xf>
    <xf numFmtId="14" fontId="52" fillId="0" borderId="19" xfId="0" applyNumberFormat="1" applyFont="1" applyFill="1" applyBorder="1" applyAlignment="1">
      <alignment horizontal="center" vertical="center"/>
    </xf>
    <xf numFmtId="0" fontId="20" fillId="0" borderId="19" xfId="0" applyFont="1" applyFill="1" applyBorder="1" applyAlignment="1">
      <alignment horizontal="center" vertical="center" wrapText="1"/>
    </xf>
    <xf numFmtId="0" fontId="20" fillId="0" borderId="19" xfId="0" applyFont="1" applyFill="1" applyBorder="1" applyAlignment="1">
      <alignment horizontal="center" vertical="center"/>
    </xf>
    <xf numFmtId="14" fontId="20" fillId="0" borderId="19" xfId="0" applyNumberFormat="1" applyFont="1" applyFill="1" applyBorder="1" applyAlignment="1">
      <alignment horizontal="center" vertical="center"/>
    </xf>
    <xf numFmtId="0" fontId="52" fillId="0" borderId="19" xfId="0" applyFont="1" applyFill="1" applyBorder="1" applyAlignment="1">
      <alignment horizontal="center" vertical="center" wrapText="1"/>
    </xf>
    <xf numFmtId="3" fontId="52" fillId="0" borderId="19" xfId="0" applyNumberFormat="1" applyFont="1" applyFill="1" applyBorder="1" applyAlignment="1">
      <alignment horizontal="center" vertical="center"/>
    </xf>
    <xf numFmtId="0" fontId="52" fillId="0" borderId="19" xfId="0" applyFont="1" applyFill="1" applyBorder="1" applyAlignment="1">
      <alignment horizontal="left" vertical="center"/>
    </xf>
    <xf numFmtId="0" fontId="52" fillId="0" borderId="19" xfId="0" applyFont="1" applyFill="1" applyBorder="1" applyAlignment="1">
      <alignment vertical="center"/>
    </xf>
    <xf numFmtId="3" fontId="52" fillId="0" borderId="19" xfId="0" applyNumberFormat="1" applyFont="1" applyFill="1" applyBorder="1" applyAlignment="1">
      <alignment horizontal="center" vertical="center" wrapText="1"/>
    </xf>
    <xf numFmtId="3" fontId="52" fillId="0" borderId="19" xfId="0" applyNumberFormat="1" applyFont="1" applyFill="1" applyBorder="1" applyAlignment="1">
      <alignment horizontal="right" vertical="center" wrapText="1"/>
    </xf>
    <xf numFmtId="3" fontId="52" fillId="0" borderId="19" xfId="0" applyNumberFormat="1" applyFont="1" applyFill="1" applyBorder="1" applyAlignment="1">
      <alignment horizontal="right" vertical="center"/>
    </xf>
    <xf numFmtId="0" fontId="20" fillId="0" borderId="19" xfId="0" applyFont="1" applyFill="1" applyBorder="1" applyAlignment="1">
      <alignment horizontal="left" vertical="center" wrapText="1"/>
    </xf>
    <xf numFmtId="3" fontId="20" fillId="0" borderId="19" xfId="0" applyNumberFormat="1" applyFont="1" applyFill="1" applyBorder="1" applyAlignment="1">
      <alignment horizontal="center" vertical="center"/>
    </xf>
    <xf numFmtId="3" fontId="20" fillId="0" borderId="19" xfId="0" applyNumberFormat="1" applyFont="1" applyFill="1" applyBorder="1" applyAlignment="1">
      <alignment horizontal="center" vertical="center" wrapText="1"/>
    </xf>
    <xf numFmtId="0" fontId="20" fillId="0" borderId="19" xfId="0" applyFont="1" applyFill="1" applyBorder="1" applyAlignment="1">
      <alignment wrapText="1"/>
    </xf>
    <xf numFmtId="3" fontId="20" fillId="0" borderId="19" xfId="0" applyNumberFormat="1" applyFont="1" applyFill="1" applyBorder="1" applyAlignment="1">
      <alignment horizontal="right" vertical="center" wrapText="1"/>
    </xf>
    <xf numFmtId="0" fontId="20" fillId="0" borderId="19" xfId="0" applyFont="1" applyFill="1" applyBorder="1" applyAlignment="1">
      <alignment horizontal="left" vertical="center"/>
    </xf>
    <xf numFmtId="0" fontId="20" fillId="0" borderId="21"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0" fillId="0" borderId="21" xfId="0" applyFont="1" applyFill="1" applyBorder="1" applyAlignment="1">
      <alignment horizontal="center" vertical="center"/>
    </xf>
    <xf numFmtId="3" fontId="20" fillId="0" borderId="19" xfId="0" applyNumberFormat="1" applyFont="1" applyFill="1" applyBorder="1" applyAlignment="1">
      <alignment horizontal="right" vertical="center"/>
    </xf>
    <xf numFmtId="0" fontId="20" fillId="0" borderId="19" xfId="0" applyFont="1" applyFill="1" applyBorder="1" applyAlignment="1">
      <alignment vertical="center"/>
    </xf>
    <xf numFmtId="14" fontId="20" fillId="0" borderId="19" xfId="0" applyNumberFormat="1" applyFont="1" applyFill="1" applyBorder="1" applyAlignment="1">
      <alignment horizontal="center" vertical="center" wrapText="1"/>
    </xf>
    <xf numFmtId="0" fontId="20" fillId="0" borderId="19" xfId="0" applyFont="1" applyFill="1" applyBorder="1" applyAlignment="1">
      <alignment vertical="center" wrapText="1"/>
    </xf>
    <xf numFmtId="3" fontId="20" fillId="0" borderId="19" xfId="0" applyNumberFormat="1" applyFont="1" applyFill="1" applyBorder="1" applyAlignment="1">
      <alignment wrapText="1"/>
    </xf>
    <xf numFmtId="0" fontId="20" fillId="0" borderId="0" xfId="0" applyFont="1" applyFill="1" applyAlignment="1">
      <alignment horizontal="center" vertical="center" wrapText="1"/>
    </xf>
    <xf numFmtId="0" fontId="20" fillId="0" borderId="19" xfId="0" applyFont="1" applyFill="1" applyBorder="1" applyAlignment="1">
      <alignment horizontal="center" vertical="center"/>
    </xf>
    <xf numFmtId="14" fontId="20" fillId="0" borderId="19" xfId="0" applyNumberFormat="1" applyFont="1" applyFill="1" applyBorder="1" applyAlignment="1">
      <alignment horizontal="center" vertical="center"/>
    </xf>
    <xf numFmtId="0" fontId="20" fillId="0" borderId="19" xfId="0" applyFont="1" applyFill="1" applyBorder="1" applyAlignment="1">
      <alignment horizontal="left" vertical="center"/>
    </xf>
    <xf numFmtId="14" fontId="20" fillId="0" borderId="19" xfId="0" applyNumberFormat="1" applyFont="1" applyFill="1" applyBorder="1" applyAlignment="1">
      <alignment horizontal="center" vertical="center"/>
    </xf>
    <xf numFmtId="0" fontId="20" fillId="0" borderId="19" xfId="0" applyFont="1" applyFill="1" applyBorder="1" applyAlignment="1">
      <alignment horizontal="center" vertical="center"/>
    </xf>
    <xf numFmtId="0" fontId="20" fillId="0" borderId="19" xfId="0" applyFont="1" applyFill="1" applyBorder="1" applyAlignment="1">
      <alignment horizontal="left" vertical="center"/>
    </xf>
    <xf numFmtId="14" fontId="20" fillId="0" borderId="19" xfId="0" applyNumberFormat="1" applyFont="1" applyFill="1" applyBorder="1" applyAlignment="1">
      <alignment horizontal="center" vertical="center"/>
    </xf>
    <xf numFmtId="0" fontId="20" fillId="0" borderId="19" xfId="0" applyFont="1" applyFill="1" applyBorder="1" applyAlignment="1">
      <alignment horizontal="center" vertical="center"/>
    </xf>
    <xf numFmtId="0" fontId="20" fillId="0" borderId="19" xfId="0" applyFont="1" applyFill="1" applyBorder="1" applyAlignment="1">
      <alignment horizontal="left" vertical="center" wrapText="1"/>
    </xf>
    <xf numFmtId="0" fontId="20" fillId="0" borderId="19" xfId="0" applyFont="1" applyFill="1" applyBorder="1" applyAlignment="1">
      <alignment horizontal="left" vertical="center"/>
    </xf>
    <xf numFmtId="0" fontId="20" fillId="0" borderId="19" xfId="0" applyFont="1" applyFill="1" applyBorder="1" applyAlignment="1">
      <alignment horizontal="center" vertical="center"/>
    </xf>
    <xf numFmtId="14" fontId="20" fillId="0" borderId="19" xfId="0" applyNumberFormat="1" applyFont="1" applyFill="1" applyBorder="1" applyAlignment="1">
      <alignment horizontal="center" vertical="center"/>
    </xf>
    <xf numFmtId="0" fontId="20" fillId="0" borderId="19" xfId="0" applyFont="1" applyFill="1" applyBorder="1" applyAlignment="1">
      <alignment horizontal="left" vertical="center" wrapText="1"/>
    </xf>
    <xf numFmtId="0" fontId="20" fillId="0" borderId="19" xfId="0" applyFont="1" applyFill="1" applyBorder="1" applyAlignment="1">
      <alignment horizontal="left" vertical="center"/>
    </xf>
    <xf numFmtId="0" fontId="20" fillId="0" borderId="19" xfId="0" applyFont="1" applyFill="1" applyBorder="1" applyAlignment="1">
      <alignment horizontal="center" vertical="center"/>
    </xf>
    <xf numFmtId="14" fontId="20" fillId="0" borderId="19" xfId="0" applyNumberFormat="1" applyFont="1" applyFill="1" applyBorder="1" applyAlignment="1">
      <alignment horizontal="center" vertical="center"/>
    </xf>
    <xf numFmtId="0" fontId="20" fillId="0" borderId="19" xfId="0" applyFont="1" applyFill="1" applyBorder="1" applyAlignment="1">
      <alignment horizontal="left" vertical="center" wrapText="1"/>
    </xf>
    <xf numFmtId="0" fontId="20" fillId="0" borderId="19" xfId="0" applyFont="1" applyFill="1" applyBorder="1" applyAlignment="1">
      <alignment horizontal="left" vertical="center"/>
    </xf>
    <xf numFmtId="14" fontId="20" fillId="0" borderId="19" xfId="0" applyNumberFormat="1" applyFont="1" applyFill="1" applyBorder="1" applyAlignment="1">
      <alignment horizontal="center" vertical="center"/>
    </xf>
    <xf numFmtId="0" fontId="20" fillId="0" borderId="19" xfId="0" applyFont="1" applyFill="1" applyBorder="1" applyAlignment="1">
      <alignment horizontal="center" vertical="center"/>
    </xf>
    <xf numFmtId="0" fontId="20" fillId="0" borderId="19" xfId="0" applyFont="1" applyFill="1" applyBorder="1" applyAlignment="1">
      <alignment horizontal="left" vertical="center" wrapText="1"/>
    </xf>
    <xf numFmtId="0" fontId="20" fillId="0" borderId="19" xfId="0" applyFont="1" applyFill="1" applyBorder="1" applyAlignment="1">
      <alignment horizontal="left" vertical="center"/>
    </xf>
    <xf numFmtId="14" fontId="52" fillId="0" borderId="19" xfId="0" applyNumberFormat="1" applyFont="1" applyFill="1" applyBorder="1" applyAlignment="1">
      <alignment horizontal="center" vertical="center"/>
    </xf>
    <xf numFmtId="0" fontId="52" fillId="0" borderId="19" xfId="0" applyFont="1" applyFill="1" applyBorder="1" applyAlignment="1">
      <alignment horizontal="center" vertical="center"/>
    </xf>
    <xf numFmtId="0" fontId="52" fillId="0" borderId="19" xfId="0" applyFont="1" applyFill="1" applyBorder="1" applyAlignment="1">
      <alignment horizontal="left" vertical="center" wrapText="1"/>
    </xf>
    <xf numFmtId="0" fontId="52" fillId="0" borderId="19" xfId="0" applyFont="1" applyFill="1" applyBorder="1" applyAlignment="1">
      <alignment horizontal="left" vertical="center"/>
    </xf>
    <xf numFmtId="0" fontId="20" fillId="0" borderId="19" xfId="0" applyFont="1" applyFill="1" applyBorder="1" applyAlignment="1">
      <alignment horizontal="center" vertical="center"/>
    </xf>
    <xf numFmtId="14" fontId="20" fillId="0" borderId="19" xfId="0" applyNumberFormat="1" applyFont="1" applyFill="1" applyBorder="1" applyAlignment="1">
      <alignment horizontal="center" vertical="center"/>
    </xf>
    <xf numFmtId="0" fontId="20" fillId="0" borderId="19" xfId="0" applyFont="1" applyFill="1" applyBorder="1" applyAlignment="1">
      <alignment horizontal="left" vertical="center" wrapText="1"/>
    </xf>
    <xf numFmtId="0" fontId="20" fillId="0" borderId="19" xfId="0" applyFont="1" applyFill="1" applyBorder="1" applyAlignment="1">
      <alignment horizontal="left" vertical="center"/>
    </xf>
    <xf numFmtId="0" fontId="53" fillId="0" borderId="19" xfId="0" applyFont="1" applyFill="1" applyBorder="1" applyAlignment="1">
      <alignment horizontal="left" vertical="center" wrapText="1"/>
    </xf>
    <xf numFmtId="0" fontId="53" fillId="0" borderId="19" xfId="0" applyFont="1" applyFill="1" applyBorder="1" applyAlignment="1">
      <alignment horizontal="center" vertical="center" wrapText="1"/>
    </xf>
    <xf numFmtId="0" fontId="53" fillId="0" borderId="19" xfId="0" applyFont="1" applyFill="1" applyBorder="1" applyAlignment="1">
      <alignment horizontal="center" vertical="center"/>
    </xf>
    <xf numFmtId="14" fontId="53" fillId="0" borderId="19" xfId="0" applyNumberFormat="1" applyFont="1" applyFill="1" applyBorder="1" applyAlignment="1">
      <alignment horizontal="center" vertical="center"/>
    </xf>
    <xf numFmtId="0" fontId="52" fillId="0" borderId="19" xfId="0" applyFont="1" applyFill="1" applyBorder="1" applyAlignment="1">
      <alignment horizontal="center" vertical="center"/>
    </xf>
    <xf numFmtId="14" fontId="52" fillId="0" borderId="19" xfId="0" applyNumberFormat="1" applyFont="1" applyFill="1" applyBorder="1" applyAlignment="1">
      <alignment horizontal="center" vertical="center"/>
    </xf>
    <xf numFmtId="0" fontId="52" fillId="0" borderId="19" xfId="0" applyFont="1" applyFill="1" applyBorder="1" applyAlignment="1">
      <alignment horizontal="left" vertical="center"/>
    </xf>
    <xf numFmtId="0" fontId="20" fillId="0" borderId="19" xfId="0" applyFont="1" applyFill="1" applyBorder="1" applyAlignment="1">
      <alignment horizontal="center" vertical="center" wrapText="1"/>
    </xf>
    <xf numFmtId="0" fontId="20" fillId="0" borderId="19" xfId="0" applyFont="1" applyFill="1" applyBorder="1" applyAlignment="1">
      <alignment horizontal="center" vertical="center"/>
    </xf>
    <xf numFmtId="14" fontId="20" fillId="0" borderId="19" xfId="0" applyNumberFormat="1" applyFont="1" applyFill="1" applyBorder="1" applyAlignment="1">
      <alignment horizontal="center" vertical="center"/>
    </xf>
    <xf numFmtId="0" fontId="20" fillId="0" borderId="19" xfId="0" applyFont="1" applyFill="1" applyBorder="1" applyAlignment="1">
      <alignment horizontal="left" vertical="center"/>
    </xf>
    <xf numFmtId="3" fontId="20" fillId="0" borderId="19" xfId="0" applyNumberFormat="1" applyFont="1" applyFill="1" applyBorder="1" applyAlignment="1">
      <alignment horizontal="right" vertical="center"/>
    </xf>
    <xf numFmtId="0" fontId="20" fillId="0" borderId="19" xfId="0" applyFont="1" applyFill="1" applyBorder="1" applyAlignment="1">
      <alignment vertical="center"/>
    </xf>
    <xf numFmtId="14" fontId="20" fillId="0" borderId="19" xfId="0" applyNumberFormat="1" applyFont="1" applyFill="1" applyBorder="1" applyAlignment="1">
      <alignment horizontal="center" vertical="center" wrapText="1"/>
    </xf>
    <xf numFmtId="0" fontId="20" fillId="0" borderId="19" xfId="0" applyFont="1" applyFill="1" applyBorder="1" applyAlignment="1">
      <alignment vertical="center" wrapText="1"/>
    </xf>
    <xf numFmtId="0" fontId="20" fillId="0" borderId="19" xfId="0" applyFont="1" applyFill="1" applyBorder="1" applyAlignment="1">
      <alignment horizontal="left" vertical="center" wrapText="1"/>
    </xf>
    <xf numFmtId="0" fontId="20" fillId="0" borderId="19" xfId="0" applyFont="1" applyFill="1" applyBorder="1" applyAlignment="1">
      <alignment horizontal="center" vertical="center"/>
    </xf>
    <xf numFmtId="14" fontId="20" fillId="0" borderId="19" xfId="0" applyNumberFormat="1" applyFont="1" applyFill="1" applyBorder="1" applyAlignment="1">
      <alignment horizontal="center" vertical="center"/>
    </xf>
    <xf numFmtId="0" fontId="20" fillId="0" borderId="19" xfId="0" applyFont="1" applyFill="1" applyBorder="1" applyAlignment="1">
      <alignment horizontal="center" vertical="center" wrapText="1"/>
    </xf>
    <xf numFmtId="0" fontId="52" fillId="0" borderId="19" xfId="0" applyFont="1" applyFill="1" applyBorder="1" applyAlignment="1">
      <alignment horizontal="left" vertical="center" wrapText="1"/>
    </xf>
    <xf numFmtId="14" fontId="52" fillId="0" borderId="19" xfId="0" applyNumberFormat="1" applyFont="1" applyFill="1" applyBorder="1" applyAlignment="1">
      <alignment horizontal="center" vertical="center"/>
    </xf>
    <xf numFmtId="14" fontId="20" fillId="0" borderId="21" xfId="0" applyNumberFormat="1" applyFont="1" applyFill="1" applyBorder="1" applyAlignment="1">
      <alignment horizontal="center" vertical="center"/>
    </xf>
    <xf numFmtId="0" fontId="52" fillId="0" borderId="19" xfId="0" applyFont="1" applyFill="1" applyBorder="1" applyAlignment="1">
      <alignment horizontal="center" vertical="center" wrapText="1"/>
    </xf>
    <xf numFmtId="0" fontId="20" fillId="0" borderId="21" xfId="0" applyFont="1" applyFill="1" applyBorder="1" applyAlignment="1">
      <alignment horizontal="left" vertical="center" wrapText="1"/>
    </xf>
    <xf numFmtId="0" fontId="20" fillId="0" borderId="21" xfId="0" applyFont="1" applyFill="1" applyBorder="1" applyAlignment="1">
      <alignment horizontal="center" vertical="center" wrapText="1"/>
    </xf>
    <xf numFmtId="0" fontId="20" fillId="0" borderId="21" xfId="0" applyFont="1" applyFill="1" applyBorder="1" applyAlignment="1">
      <alignment horizontal="left" vertical="center"/>
    </xf>
    <xf numFmtId="0" fontId="20" fillId="0" borderId="19" xfId="0" applyFont="1" applyFill="1" applyBorder="1" applyAlignment="1">
      <alignment horizontal="left" vertical="center"/>
    </xf>
    <xf numFmtId="0" fontId="52" fillId="0" borderId="19" xfId="0" applyFont="1" applyFill="1" applyBorder="1" applyAlignment="1">
      <alignment horizontal="left" vertical="center"/>
    </xf>
    <xf numFmtId="9" fontId="52" fillId="0" borderId="19" xfId="0" applyNumberFormat="1" applyFont="1" applyFill="1" applyBorder="1" applyAlignment="1">
      <alignment horizontal="center" vertical="center"/>
    </xf>
    <xf numFmtId="0" fontId="53" fillId="0" borderId="21" xfId="0" applyFont="1" applyFill="1" applyBorder="1" applyAlignment="1">
      <alignment horizontal="left" vertical="center"/>
    </xf>
    <xf numFmtId="0" fontId="53" fillId="0" borderId="21" xfId="0" applyFont="1" applyFill="1" applyBorder="1" applyAlignment="1">
      <alignment horizontal="left" vertical="center" wrapText="1"/>
    </xf>
    <xf numFmtId="0" fontId="53" fillId="0" borderId="21" xfId="0" applyFont="1" applyFill="1" applyBorder="1" applyAlignment="1">
      <alignment horizontal="center" vertical="center" wrapText="1"/>
    </xf>
    <xf numFmtId="14" fontId="53" fillId="0" borderId="21" xfId="0" applyNumberFormat="1" applyFont="1" applyFill="1" applyBorder="1" applyAlignment="1">
      <alignment horizontal="center" vertical="center"/>
    </xf>
    <xf numFmtId="9" fontId="53" fillId="0" borderId="19" xfId="0" applyNumberFormat="1" applyFont="1" applyFill="1" applyBorder="1" applyAlignment="1">
      <alignment horizontal="center" vertical="center"/>
    </xf>
    <xf numFmtId="0" fontId="53" fillId="0" borderId="19" xfId="0" applyFont="1" applyFill="1" applyBorder="1" applyAlignment="1">
      <alignment horizontal="left" vertical="center"/>
    </xf>
    <xf numFmtId="14" fontId="20" fillId="0" borderId="22" xfId="0" applyNumberFormat="1" applyFont="1" applyFill="1" applyBorder="1" applyAlignment="1">
      <alignment horizontal="center" vertical="center" wrapText="1"/>
    </xf>
    <xf numFmtId="9" fontId="20" fillId="0" borderId="19" xfId="0" applyNumberFormat="1" applyFont="1" applyFill="1" applyBorder="1" applyAlignment="1">
      <alignment horizontal="center" vertical="center"/>
    </xf>
    <xf numFmtId="0" fontId="55" fillId="56" borderId="19" xfId="0" applyFont="1" applyFill="1" applyBorder="1" applyAlignment="1">
      <alignment horizontal="center" vertical="center" wrapText="1"/>
    </xf>
    <xf numFmtId="14" fontId="55" fillId="56" borderId="19" xfId="0" applyNumberFormat="1" applyFont="1" applyFill="1" applyBorder="1" applyAlignment="1">
      <alignment horizontal="center" vertical="center" wrapText="1"/>
    </xf>
    <xf numFmtId="0" fontId="31" fillId="0" borderId="23" xfId="0" applyFont="1" applyBorder="1" applyAlignment="1">
      <alignment horizontal="center" vertical="center"/>
    </xf>
    <xf numFmtId="0" fontId="31" fillId="0" borderId="23" xfId="0" applyFont="1" applyFill="1" applyBorder="1" applyAlignment="1">
      <alignment horizontal="center" vertical="center"/>
    </xf>
    <xf numFmtId="10" fontId="20" fillId="0" borderId="24" xfId="0" applyNumberFormat="1" applyFont="1" applyFill="1" applyBorder="1" applyAlignment="1">
      <alignment horizontal="center" vertical="center"/>
    </xf>
    <xf numFmtId="10" fontId="20" fillId="0" borderId="25" xfId="0" applyNumberFormat="1" applyFont="1" applyFill="1" applyBorder="1" applyAlignment="1">
      <alignment horizontal="center" vertical="center"/>
    </xf>
    <xf numFmtId="10" fontId="20" fillId="0" borderId="22" xfId="0" applyNumberFormat="1" applyFont="1" applyFill="1" applyBorder="1" applyAlignment="1">
      <alignment horizontal="center" vertical="center"/>
    </xf>
  </cellXfs>
  <cellStyles count="176">
    <cellStyle name="Normal" xfId="0"/>
    <cellStyle name="20% - Énfasis1" xfId="15"/>
    <cellStyle name="20% - Énfasis1 2" xfId="16"/>
    <cellStyle name="20% - Énfasis1 2 2" xfId="17"/>
    <cellStyle name="20% - Énfasis1 2 2 2" xfId="18"/>
    <cellStyle name="20% - Énfasis1 2 3" xfId="19"/>
    <cellStyle name="20% - Énfasis1 2_CONSECUTIVOS" xfId="20"/>
    <cellStyle name="20% - Énfasis2" xfId="21"/>
    <cellStyle name="20% - Énfasis2 2" xfId="22"/>
    <cellStyle name="20% - Énfasis2 2 2" xfId="23"/>
    <cellStyle name="20% - Énfasis2 2 2 2" xfId="24"/>
    <cellStyle name="20% - Énfasis2 2 3" xfId="25"/>
    <cellStyle name="20% - Énfasis2 2_CONSECUTIVOS" xfId="26"/>
    <cellStyle name="20% - Énfasis3" xfId="27"/>
    <cellStyle name="20% - Énfasis3 2" xfId="28"/>
    <cellStyle name="20% - Énfasis3 2 2" xfId="29"/>
    <cellStyle name="20% - Énfasis3 2 2 2" xfId="30"/>
    <cellStyle name="20% - Énfasis3 2 3" xfId="31"/>
    <cellStyle name="20% - Énfasis3 2_CONSECUTIVOS" xfId="32"/>
    <cellStyle name="20% - Énfasis4" xfId="33"/>
    <cellStyle name="20% - Énfasis4 2" xfId="34"/>
    <cellStyle name="20% - Énfasis4 2 2" xfId="35"/>
    <cellStyle name="20% - Énfasis4 2 2 2" xfId="36"/>
    <cellStyle name="20% - Énfasis4 2 3" xfId="37"/>
    <cellStyle name="20% - Énfasis4 2_CONSECUTIVOS" xfId="38"/>
    <cellStyle name="20% - Énfasis5" xfId="39"/>
    <cellStyle name="20% - Énfasis5 2" xfId="40"/>
    <cellStyle name="20% - Énfasis5 2 2" xfId="41"/>
    <cellStyle name="20% - Énfasis5 2 2 2" xfId="42"/>
    <cellStyle name="20% - Énfasis5 2 3" xfId="43"/>
    <cellStyle name="20% - Énfasis5 2_CONSECUTIVOS" xfId="44"/>
    <cellStyle name="20% - Énfasis6" xfId="45"/>
    <cellStyle name="20% - Énfasis6 2" xfId="46"/>
    <cellStyle name="20% - Énfasis6 2 2" xfId="47"/>
    <cellStyle name="20% - Énfasis6 2 2 2" xfId="48"/>
    <cellStyle name="20% - Énfasis6 2 3" xfId="49"/>
    <cellStyle name="20% - Énfasis6 2_CONSECUTIVOS" xfId="50"/>
    <cellStyle name="40% - Énfasis1" xfId="51"/>
    <cellStyle name="40% - Énfasis1 2" xfId="52"/>
    <cellStyle name="40% - Énfasis1 2 2" xfId="53"/>
    <cellStyle name="40% - Énfasis1 2 2 2" xfId="54"/>
    <cellStyle name="40% - Énfasis1 2 3" xfId="55"/>
    <cellStyle name="40% - Énfasis1 2_CONSECUTIVOS" xfId="56"/>
    <cellStyle name="40% - Énfasis2" xfId="57"/>
    <cellStyle name="40% - Énfasis2 2" xfId="58"/>
    <cellStyle name="40% - Énfasis2 2 2" xfId="59"/>
    <cellStyle name="40% - Énfasis2 2 2 2" xfId="60"/>
    <cellStyle name="40% - Énfasis2 2 3" xfId="61"/>
    <cellStyle name="40% - Énfasis2 2_CONSECUTIVOS" xfId="62"/>
    <cellStyle name="40% - Énfasis3" xfId="63"/>
    <cellStyle name="40% - Énfasis3 2" xfId="64"/>
    <cellStyle name="40% - Énfasis3 2 2" xfId="65"/>
    <cellStyle name="40% - Énfasis3 2 2 2" xfId="66"/>
    <cellStyle name="40% - Énfasis3 2 3" xfId="67"/>
    <cellStyle name="40% - Énfasis3 2_CONSECUTIVOS" xfId="68"/>
    <cellStyle name="40% - Énfasis4" xfId="69"/>
    <cellStyle name="40% - Énfasis4 2" xfId="70"/>
    <cellStyle name="40% - Énfasis4 2 2" xfId="71"/>
    <cellStyle name="40% - Énfasis4 2 2 2" xfId="72"/>
    <cellStyle name="40% - Énfasis4 2 3" xfId="73"/>
    <cellStyle name="40% - Énfasis4 2_CONSECUTIVOS" xfId="74"/>
    <cellStyle name="40% - Énfasis5" xfId="75"/>
    <cellStyle name="40% - Énfasis5 2" xfId="76"/>
    <cellStyle name="40% - Énfasis5 2 2" xfId="77"/>
    <cellStyle name="40% - Énfasis5 2 2 2" xfId="78"/>
    <cellStyle name="40% - Énfasis5 2 3" xfId="79"/>
    <cellStyle name="40% - Énfasis5 2_CONSECUTIVOS" xfId="80"/>
    <cellStyle name="40% - Énfasis6" xfId="81"/>
    <cellStyle name="40% - Énfasis6 2" xfId="82"/>
    <cellStyle name="40% - Énfasis6 2 2" xfId="83"/>
    <cellStyle name="40% - Énfasis6 2 2 2" xfId="84"/>
    <cellStyle name="40% - Énfasis6 2 3" xfId="85"/>
    <cellStyle name="40% - Énfasis6 2_CONSECUTIVOS" xfId="86"/>
    <cellStyle name="60% - Énfasis1" xfId="87"/>
    <cellStyle name="60% - Énfasis1 2" xfId="88"/>
    <cellStyle name="60% - Énfasis1 2 2" xfId="89"/>
    <cellStyle name="60% - Énfasis2" xfId="90"/>
    <cellStyle name="60% - Énfasis2 2" xfId="91"/>
    <cellStyle name="60% - Énfasis2 2 2" xfId="92"/>
    <cellStyle name="60% - Énfasis3" xfId="93"/>
    <cellStyle name="60% - Énfasis3 2" xfId="94"/>
    <cellStyle name="60% - Énfasis3 2 2" xfId="95"/>
    <cellStyle name="60% - Énfasis4" xfId="96"/>
    <cellStyle name="60% - Énfasis4 2" xfId="97"/>
    <cellStyle name="60% - Énfasis4 2 2" xfId="98"/>
    <cellStyle name="60% - Énfasis5" xfId="99"/>
    <cellStyle name="60% - Énfasis5 2" xfId="100"/>
    <cellStyle name="60% - Énfasis5 2 2" xfId="101"/>
    <cellStyle name="60% - Énfasis6" xfId="102"/>
    <cellStyle name="60% - Énfasis6 2" xfId="103"/>
    <cellStyle name="60% - Énfasis6 2 2" xfId="104"/>
    <cellStyle name="Buena 2" xfId="105"/>
    <cellStyle name="Buena 2 2" xfId="106"/>
    <cellStyle name="Bueno" xfId="107"/>
    <cellStyle name="Cálculo" xfId="108"/>
    <cellStyle name="Cálculo 2" xfId="109"/>
    <cellStyle name="Cálculo 2 2" xfId="110"/>
    <cellStyle name="Celda de comprobación" xfId="111"/>
    <cellStyle name="Celda de comprobación 2" xfId="112"/>
    <cellStyle name="Celda de comprobación 2 2" xfId="113"/>
    <cellStyle name="Celda vinculada" xfId="114"/>
    <cellStyle name="Celda vinculada 2" xfId="115"/>
    <cellStyle name="Celda vinculada 2 2" xfId="116"/>
    <cellStyle name="Encabezado 1" xfId="117"/>
    <cellStyle name="Encabezado 4" xfId="118"/>
    <cellStyle name="Encabezado 4 2" xfId="119"/>
    <cellStyle name="Encabezado 4 2 2" xfId="120"/>
    <cellStyle name="Énfasis1" xfId="121"/>
    <cellStyle name="Énfasis1 2" xfId="122"/>
    <cellStyle name="Énfasis1 2 2" xfId="123"/>
    <cellStyle name="Énfasis2" xfId="124"/>
    <cellStyle name="Énfasis2 2" xfId="125"/>
    <cellStyle name="Énfasis2 2 2" xfId="126"/>
    <cellStyle name="Énfasis3" xfId="127"/>
    <cellStyle name="Énfasis3 2" xfId="128"/>
    <cellStyle name="Énfasis3 2 2" xfId="129"/>
    <cellStyle name="Énfasis4" xfId="130"/>
    <cellStyle name="Énfasis4 2" xfId="131"/>
    <cellStyle name="Énfasis4 2 2" xfId="132"/>
    <cellStyle name="Énfasis5" xfId="133"/>
    <cellStyle name="Énfasis5 2" xfId="134"/>
    <cellStyle name="Énfasis5 2 2" xfId="135"/>
    <cellStyle name="Énfasis6" xfId="136"/>
    <cellStyle name="Énfasis6 2" xfId="137"/>
    <cellStyle name="Énfasis6 2 2" xfId="138"/>
    <cellStyle name="Entrada" xfId="139"/>
    <cellStyle name="Entrada 2" xfId="140"/>
    <cellStyle name="Entrada 2 2" xfId="141"/>
    <cellStyle name="Entrada 2 2 2" xfId="142"/>
    <cellStyle name="Entrada 2 3" xfId="143"/>
    <cellStyle name="Entrada 2_CONSECUTIVOS" xfId="144"/>
    <cellStyle name="Hyperlink" xfId="145"/>
    <cellStyle name="Followed Hyperlink" xfId="146"/>
    <cellStyle name="Incorrecto" xfId="147"/>
    <cellStyle name="Incorrecto 2" xfId="148"/>
    <cellStyle name="Incorrecto 2 2" xfId="149"/>
    <cellStyle name="Comma" xfId="150"/>
    <cellStyle name="Comma [0]" xfId="151"/>
    <cellStyle name="Currency" xfId="152"/>
    <cellStyle name="Currency [0]" xfId="153"/>
    <cellStyle name="Neutral" xfId="154"/>
    <cellStyle name="Neutral 2" xfId="155"/>
    <cellStyle name="Neutral 2 2" xfId="156"/>
    <cellStyle name="Notas" xfId="157"/>
    <cellStyle name="Notas 2" xfId="158"/>
    <cellStyle name="Notas 2 2" xfId="159"/>
    <cellStyle name="Notas 2 2 2" xfId="160"/>
    <cellStyle name="Notas 2 3" xfId="161"/>
    <cellStyle name="Notas 2_CONSECUTIVOS" xfId="162"/>
    <cellStyle name="Percent" xfId="163"/>
    <cellStyle name="Salida" xfId="164"/>
    <cellStyle name="Salida 2" xfId="165"/>
    <cellStyle name="Salida 2 2" xfId="166"/>
    <cellStyle name="Texto de advertencia" xfId="167"/>
    <cellStyle name="Texto de advertencia 2" xfId="168"/>
    <cellStyle name="Texto de advertencia 2 2" xfId="169"/>
    <cellStyle name="Texto de advertencia 2 2 2" xfId="170"/>
    <cellStyle name="Texto de advertencia 2 3" xfId="171"/>
    <cellStyle name="Texto de advertencia 2_CONSECUTIVOS" xfId="172"/>
    <cellStyle name="Texto explicativo" xfId="173"/>
    <cellStyle name="Texto explicativo 2" xfId="174"/>
    <cellStyle name="Texto explicativo 2 2" xfId="175"/>
    <cellStyle name="Título" xfId="176"/>
    <cellStyle name="Título 1 2" xfId="177"/>
    <cellStyle name="Título 1 2 2" xfId="178"/>
    <cellStyle name="Título 2" xfId="179"/>
    <cellStyle name="Título 2 2" xfId="180"/>
    <cellStyle name="Título 2 2 2" xfId="181"/>
    <cellStyle name="Título 3" xfId="182"/>
    <cellStyle name="Título 3 2" xfId="183"/>
    <cellStyle name="Título 3 2 2" xfId="184"/>
    <cellStyle name="Título 4" xfId="185"/>
    <cellStyle name="Título 4 2" xfId="186"/>
    <cellStyle name="Total" xfId="187"/>
    <cellStyle name="Total 2" xfId="188"/>
    <cellStyle name="Total 2 2" xfId="18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R65029"/>
  <sheetViews>
    <sheetView zoomScale="90" zoomScaleNormal="90" zoomScaleSheetLayoutView="80" zoomScalePageLayoutView="0" workbookViewId="0" topLeftCell="A1">
      <pane xSplit="4" ySplit="2" topLeftCell="E108" activePane="bottomRight" state="frozen"/>
      <selection pane="topLeft" activeCell="K276" sqref="K276"/>
      <selection pane="topRight" activeCell="K276" sqref="K276"/>
      <selection pane="bottomLeft" activeCell="K276" sqref="K276"/>
      <selection pane="bottomRight" activeCell="G117" sqref="G117"/>
    </sheetView>
  </sheetViews>
  <sheetFormatPr defaultColWidth="11.421875" defaultRowHeight="15"/>
  <cols>
    <col min="1" max="1" width="15.140625" style="13" customWidth="1"/>
    <col min="2" max="2" width="19.00390625" style="39" customWidth="1"/>
    <col min="3" max="3" width="20.421875" style="39" customWidth="1"/>
    <col min="4" max="4" width="34.00390625" style="39" customWidth="1"/>
    <col min="5" max="5" width="90.00390625" style="12" customWidth="1"/>
    <col min="6" max="6" width="12.7109375" style="40" customWidth="1"/>
    <col min="7" max="7" width="19.28125" style="39" customWidth="1"/>
    <col min="8" max="8" width="17.57421875" style="49" customWidth="1"/>
    <col min="9" max="9" width="11.421875" style="13" customWidth="1"/>
    <col min="10" max="10" width="17.140625" style="14" customWidth="1"/>
    <col min="11" max="12" width="16.00390625" style="14" customWidth="1"/>
    <col min="13" max="13" width="11.421875" style="39" customWidth="1"/>
    <col min="14" max="14" width="13.00390625" style="14" customWidth="1"/>
    <col min="15" max="15" width="24.7109375" style="14" customWidth="1"/>
    <col min="16" max="16" width="11.28125" style="21" customWidth="1"/>
    <col min="17" max="17" width="14.28125" style="14" customWidth="1"/>
    <col min="18" max="18" width="12.57421875" style="14" customWidth="1"/>
    <col min="19" max="16384" width="11.421875" style="14" customWidth="1"/>
  </cols>
  <sheetData>
    <row r="1" spans="1:13" ht="27" customHeight="1">
      <c r="A1" s="318" t="s">
        <v>70</v>
      </c>
      <c r="B1" s="318"/>
      <c r="C1" s="318"/>
      <c r="D1" s="318"/>
      <c r="E1" s="318"/>
      <c r="F1" s="318"/>
      <c r="G1" s="318"/>
      <c r="H1" s="319"/>
      <c r="I1" s="318"/>
      <c r="M1" s="20"/>
    </row>
    <row r="2" spans="1:18" s="49" customFormat="1" ht="42.75" customHeight="1">
      <c r="A2" s="44" t="s">
        <v>23</v>
      </c>
      <c r="B2" s="44" t="s">
        <v>5</v>
      </c>
      <c r="C2" s="44" t="s">
        <v>6</v>
      </c>
      <c r="D2" s="44" t="s">
        <v>2</v>
      </c>
      <c r="E2" s="44" t="s">
        <v>4</v>
      </c>
      <c r="F2" s="45" t="s">
        <v>0</v>
      </c>
      <c r="G2" s="44" t="s">
        <v>7</v>
      </c>
      <c r="H2" s="44" t="s">
        <v>8</v>
      </c>
      <c r="I2" s="86" t="s">
        <v>854</v>
      </c>
      <c r="J2" s="44" t="s">
        <v>24</v>
      </c>
      <c r="K2" s="44" t="s">
        <v>25</v>
      </c>
      <c r="L2" s="46" t="s">
        <v>26</v>
      </c>
      <c r="M2" s="46" t="s">
        <v>28</v>
      </c>
      <c r="N2" s="46" t="s">
        <v>27</v>
      </c>
      <c r="O2" s="46" t="s">
        <v>29</v>
      </c>
      <c r="P2" s="47" t="s">
        <v>30</v>
      </c>
      <c r="Q2" s="48" t="s">
        <v>31</v>
      </c>
      <c r="R2" s="48" t="s">
        <v>534</v>
      </c>
    </row>
    <row r="3" spans="1:18" s="23" customFormat="1" ht="48">
      <c r="A3" s="230" t="s">
        <v>65</v>
      </c>
      <c r="B3" s="222" t="s">
        <v>10</v>
      </c>
      <c r="C3" s="227" t="s">
        <v>12</v>
      </c>
      <c r="D3" s="227" t="s">
        <v>66</v>
      </c>
      <c r="E3" s="8" t="s">
        <v>67</v>
      </c>
      <c r="F3" s="228">
        <v>4000000000</v>
      </c>
      <c r="G3" s="222" t="s">
        <v>45</v>
      </c>
      <c r="H3" s="227" t="s">
        <v>22</v>
      </c>
      <c r="I3" s="10">
        <v>42017</v>
      </c>
      <c r="J3" s="227" t="s">
        <v>36</v>
      </c>
      <c r="K3" s="227" t="s">
        <v>68</v>
      </c>
      <c r="L3" s="227" t="s">
        <v>38</v>
      </c>
      <c r="M3" s="223">
        <v>42019</v>
      </c>
      <c r="N3" s="223">
        <v>42018</v>
      </c>
      <c r="O3" s="227" t="s">
        <v>69</v>
      </c>
      <c r="P3" s="22">
        <v>0.9091</v>
      </c>
      <c r="Q3" s="223" t="s">
        <v>10</v>
      </c>
      <c r="R3" s="222" t="s">
        <v>1</v>
      </c>
    </row>
    <row r="4" spans="1:18" s="1" customFormat="1" ht="24">
      <c r="A4" s="244" t="s">
        <v>55</v>
      </c>
      <c r="B4" s="225" t="s">
        <v>10</v>
      </c>
      <c r="C4" s="227" t="s">
        <v>12</v>
      </c>
      <c r="D4" s="224" t="s">
        <v>19</v>
      </c>
      <c r="E4" s="11" t="s">
        <v>53</v>
      </c>
      <c r="F4" s="235" t="s">
        <v>54</v>
      </c>
      <c r="G4" s="224" t="s">
        <v>414</v>
      </c>
      <c r="H4" s="224" t="s">
        <v>20</v>
      </c>
      <c r="I4" s="6">
        <v>42018</v>
      </c>
      <c r="J4" s="225" t="s">
        <v>50</v>
      </c>
      <c r="K4" s="24">
        <v>621008606</v>
      </c>
      <c r="L4" s="224" t="s">
        <v>52</v>
      </c>
      <c r="M4" s="223">
        <v>42018</v>
      </c>
      <c r="N4" s="226">
        <v>42024</v>
      </c>
      <c r="O4" s="225" t="s">
        <v>21</v>
      </c>
      <c r="P4" s="25">
        <v>0.9</v>
      </c>
      <c r="Q4" s="223" t="s">
        <v>10</v>
      </c>
      <c r="R4" s="225" t="s">
        <v>21</v>
      </c>
    </row>
    <row r="5" spans="1:18" s="1" customFormat="1" ht="36">
      <c r="A5" s="244" t="s">
        <v>63</v>
      </c>
      <c r="B5" s="225" t="s">
        <v>10</v>
      </c>
      <c r="C5" s="227" t="s">
        <v>12</v>
      </c>
      <c r="D5" s="224" t="s">
        <v>60</v>
      </c>
      <c r="E5" s="11" t="s">
        <v>61</v>
      </c>
      <c r="F5" s="235">
        <v>0</v>
      </c>
      <c r="G5" s="224" t="s">
        <v>62</v>
      </c>
      <c r="H5" s="224" t="s">
        <v>64</v>
      </c>
      <c r="I5" s="6">
        <v>42018</v>
      </c>
      <c r="J5" s="224" t="s">
        <v>10</v>
      </c>
      <c r="K5" s="224" t="s">
        <v>10</v>
      </c>
      <c r="L5" s="224" t="s">
        <v>10</v>
      </c>
      <c r="M5" s="223">
        <v>42018</v>
      </c>
      <c r="N5" s="223">
        <v>42024</v>
      </c>
      <c r="O5" s="225" t="s">
        <v>21</v>
      </c>
      <c r="P5" s="25">
        <v>1</v>
      </c>
      <c r="Q5" s="223" t="s">
        <v>10</v>
      </c>
      <c r="R5" s="225" t="s">
        <v>21</v>
      </c>
    </row>
    <row r="6" spans="1:18" s="1" customFormat="1" ht="24">
      <c r="A6" s="244" t="s">
        <v>71</v>
      </c>
      <c r="B6" s="225" t="s">
        <v>10</v>
      </c>
      <c r="C6" s="227" t="s">
        <v>12</v>
      </c>
      <c r="D6" s="224" t="s">
        <v>97</v>
      </c>
      <c r="E6" s="11" t="s">
        <v>72</v>
      </c>
      <c r="F6" s="235" t="s">
        <v>73</v>
      </c>
      <c r="G6" s="224" t="s">
        <v>414</v>
      </c>
      <c r="H6" s="224" t="s">
        <v>64</v>
      </c>
      <c r="I6" s="6">
        <v>42019</v>
      </c>
      <c r="J6" s="225" t="s">
        <v>143</v>
      </c>
      <c r="K6" s="24">
        <v>416172096</v>
      </c>
      <c r="L6" s="224" t="s">
        <v>38</v>
      </c>
      <c r="M6" s="223">
        <v>42019</v>
      </c>
      <c r="N6" s="223">
        <v>42026</v>
      </c>
      <c r="O6" s="225" t="s">
        <v>21</v>
      </c>
      <c r="P6" s="25">
        <v>0.8182</v>
      </c>
      <c r="Q6" s="223" t="s">
        <v>10</v>
      </c>
      <c r="R6" s="225" t="s">
        <v>21</v>
      </c>
    </row>
    <row r="7" spans="1:18" s="1" customFormat="1" ht="72">
      <c r="A7" s="244" t="s">
        <v>76</v>
      </c>
      <c r="B7" s="224" t="s">
        <v>421</v>
      </c>
      <c r="C7" s="227" t="s">
        <v>12</v>
      </c>
      <c r="D7" s="224" t="s">
        <v>563</v>
      </c>
      <c r="E7" s="11" t="s">
        <v>74</v>
      </c>
      <c r="F7" s="235">
        <v>0</v>
      </c>
      <c r="G7" s="224" t="s">
        <v>75</v>
      </c>
      <c r="H7" s="224" t="s">
        <v>20</v>
      </c>
      <c r="I7" s="6">
        <v>42019</v>
      </c>
      <c r="J7" s="224" t="s">
        <v>10</v>
      </c>
      <c r="K7" s="224" t="s">
        <v>10</v>
      </c>
      <c r="L7" s="224" t="s">
        <v>10</v>
      </c>
      <c r="M7" s="223">
        <v>42019</v>
      </c>
      <c r="N7" s="223">
        <v>42027</v>
      </c>
      <c r="O7" s="225" t="s">
        <v>21</v>
      </c>
      <c r="P7" s="25">
        <v>1</v>
      </c>
      <c r="Q7" s="225" t="s">
        <v>10</v>
      </c>
      <c r="R7" s="225" t="s">
        <v>21</v>
      </c>
    </row>
    <row r="8" spans="1:18" s="1" customFormat="1" ht="24">
      <c r="A8" s="244" t="s">
        <v>87</v>
      </c>
      <c r="B8" s="225" t="s">
        <v>10</v>
      </c>
      <c r="C8" s="227" t="s">
        <v>12</v>
      </c>
      <c r="D8" s="224" t="s">
        <v>564</v>
      </c>
      <c r="E8" s="11" t="s">
        <v>84</v>
      </c>
      <c r="F8" s="235" t="s">
        <v>85</v>
      </c>
      <c r="G8" s="224" t="s">
        <v>86</v>
      </c>
      <c r="H8" s="224" t="s">
        <v>64</v>
      </c>
      <c r="I8" s="6">
        <v>42020</v>
      </c>
      <c r="J8" s="225" t="s">
        <v>50</v>
      </c>
      <c r="K8" s="226" t="s">
        <v>145</v>
      </c>
      <c r="L8" s="224" t="s">
        <v>52</v>
      </c>
      <c r="M8" s="223">
        <v>42020</v>
      </c>
      <c r="N8" s="223">
        <v>42026</v>
      </c>
      <c r="O8" s="225" t="s">
        <v>21</v>
      </c>
      <c r="P8" s="25">
        <v>0.875</v>
      </c>
      <c r="Q8" s="225" t="s">
        <v>10</v>
      </c>
      <c r="R8" s="225" t="s">
        <v>21</v>
      </c>
    </row>
    <row r="9" spans="1:18" s="1" customFormat="1" ht="36">
      <c r="A9" s="244" t="s">
        <v>90</v>
      </c>
      <c r="B9" s="225" t="s">
        <v>10</v>
      </c>
      <c r="C9" s="227" t="s">
        <v>12</v>
      </c>
      <c r="D9" s="224" t="s">
        <v>91</v>
      </c>
      <c r="E9" s="11" t="s">
        <v>92</v>
      </c>
      <c r="F9" s="235">
        <v>70312500</v>
      </c>
      <c r="G9" s="224" t="s">
        <v>114</v>
      </c>
      <c r="H9" s="224" t="s">
        <v>83</v>
      </c>
      <c r="I9" s="6">
        <v>42020</v>
      </c>
      <c r="J9" s="224" t="s">
        <v>93</v>
      </c>
      <c r="K9" s="224">
        <v>24519389854</v>
      </c>
      <c r="L9" s="224" t="s">
        <v>38</v>
      </c>
      <c r="M9" s="223">
        <v>42023</v>
      </c>
      <c r="N9" s="226">
        <v>42023</v>
      </c>
      <c r="O9" s="224" t="s">
        <v>69</v>
      </c>
      <c r="P9" s="25">
        <v>0.8182</v>
      </c>
      <c r="Q9" s="223" t="s">
        <v>10</v>
      </c>
      <c r="R9" s="225" t="s">
        <v>1</v>
      </c>
    </row>
    <row r="10" spans="1:18" s="1" customFormat="1" ht="36">
      <c r="A10" s="244" t="s">
        <v>94</v>
      </c>
      <c r="B10" s="225" t="s">
        <v>10</v>
      </c>
      <c r="C10" s="227" t="s">
        <v>12</v>
      </c>
      <c r="D10" s="224" t="s">
        <v>95</v>
      </c>
      <c r="E10" s="11" t="s">
        <v>113</v>
      </c>
      <c r="F10" s="235">
        <v>70312500</v>
      </c>
      <c r="G10" s="224" t="s">
        <v>114</v>
      </c>
      <c r="H10" s="224" t="s">
        <v>89</v>
      </c>
      <c r="I10" s="6">
        <v>42020</v>
      </c>
      <c r="J10" s="224" t="s">
        <v>36</v>
      </c>
      <c r="K10" s="224">
        <v>10133198489</v>
      </c>
      <c r="L10" s="224" t="s">
        <v>38</v>
      </c>
      <c r="M10" s="223">
        <v>42023</v>
      </c>
      <c r="N10" s="226">
        <v>42023</v>
      </c>
      <c r="O10" s="224" t="s">
        <v>69</v>
      </c>
      <c r="P10" s="25">
        <v>0.8182</v>
      </c>
      <c r="Q10" s="223" t="s">
        <v>10</v>
      </c>
      <c r="R10" s="225" t="s">
        <v>1</v>
      </c>
    </row>
    <row r="11" spans="1:18" s="1" customFormat="1" ht="60">
      <c r="A11" s="244" t="s">
        <v>115</v>
      </c>
      <c r="B11" s="225" t="s">
        <v>10</v>
      </c>
      <c r="C11" s="227" t="s">
        <v>12</v>
      </c>
      <c r="D11" s="224" t="s">
        <v>100</v>
      </c>
      <c r="E11" s="11" t="s">
        <v>116</v>
      </c>
      <c r="F11" s="235">
        <v>302607361</v>
      </c>
      <c r="G11" s="224" t="s">
        <v>117</v>
      </c>
      <c r="H11" s="224" t="s">
        <v>83</v>
      </c>
      <c r="I11" s="6">
        <v>42025</v>
      </c>
      <c r="J11" s="224" t="s">
        <v>36</v>
      </c>
      <c r="K11" s="224" t="s">
        <v>101</v>
      </c>
      <c r="L11" s="224" t="s">
        <v>38</v>
      </c>
      <c r="M11" s="223">
        <v>42025</v>
      </c>
      <c r="N11" s="226">
        <v>42027</v>
      </c>
      <c r="O11" s="224" t="s">
        <v>69</v>
      </c>
      <c r="P11" s="25">
        <v>0.8182</v>
      </c>
      <c r="Q11" s="223" t="s">
        <v>10</v>
      </c>
      <c r="R11" s="225" t="s">
        <v>1</v>
      </c>
    </row>
    <row r="12" spans="1:18" s="1" customFormat="1" ht="36">
      <c r="A12" s="244" t="s">
        <v>126</v>
      </c>
      <c r="B12" s="225" t="s">
        <v>10</v>
      </c>
      <c r="C12" s="227" t="s">
        <v>12</v>
      </c>
      <c r="D12" s="224" t="s">
        <v>565</v>
      </c>
      <c r="E12" s="11" t="s">
        <v>125</v>
      </c>
      <c r="F12" s="235">
        <v>0</v>
      </c>
      <c r="G12" s="224" t="s">
        <v>62</v>
      </c>
      <c r="H12" s="224" t="s">
        <v>20</v>
      </c>
      <c r="I12" s="6">
        <v>42026</v>
      </c>
      <c r="J12" s="224" t="s">
        <v>10</v>
      </c>
      <c r="K12" s="224" t="s">
        <v>10</v>
      </c>
      <c r="L12" s="224" t="s">
        <v>10</v>
      </c>
      <c r="M12" s="223">
        <v>42026</v>
      </c>
      <c r="N12" s="226">
        <v>42027</v>
      </c>
      <c r="O12" s="224" t="s">
        <v>21</v>
      </c>
      <c r="P12" s="25">
        <v>1</v>
      </c>
      <c r="Q12" s="225" t="s">
        <v>10</v>
      </c>
      <c r="R12" s="225" t="s">
        <v>21</v>
      </c>
    </row>
    <row r="13" spans="1:18" s="1" customFormat="1" ht="36">
      <c r="A13" s="244" t="s">
        <v>127</v>
      </c>
      <c r="B13" s="225" t="s">
        <v>10</v>
      </c>
      <c r="C13" s="227" t="s">
        <v>12</v>
      </c>
      <c r="D13" s="224" t="s">
        <v>100</v>
      </c>
      <c r="E13" s="11" t="s">
        <v>128</v>
      </c>
      <c r="F13" s="235">
        <v>285000000</v>
      </c>
      <c r="G13" s="224" t="s">
        <v>104</v>
      </c>
      <c r="H13" s="224" t="s">
        <v>89</v>
      </c>
      <c r="I13" s="6">
        <v>42027</v>
      </c>
      <c r="J13" s="224" t="s">
        <v>36</v>
      </c>
      <c r="K13" s="224" t="s">
        <v>101</v>
      </c>
      <c r="L13" s="224" t="s">
        <v>38</v>
      </c>
      <c r="M13" s="223">
        <v>42030</v>
      </c>
      <c r="N13" s="226">
        <v>42030</v>
      </c>
      <c r="O13" s="224" t="s">
        <v>69</v>
      </c>
      <c r="P13" s="25">
        <v>0.8182</v>
      </c>
      <c r="Q13" s="223" t="s">
        <v>10</v>
      </c>
      <c r="R13" s="225" t="s">
        <v>1</v>
      </c>
    </row>
    <row r="14" spans="1:18" s="7" customFormat="1" ht="36">
      <c r="A14" s="244" t="s">
        <v>130</v>
      </c>
      <c r="B14" s="225" t="s">
        <v>10</v>
      </c>
      <c r="C14" s="227" t="s">
        <v>12</v>
      </c>
      <c r="D14" s="224" t="s">
        <v>140</v>
      </c>
      <c r="E14" s="11" t="s">
        <v>141</v>
      </c>
      <c r="F14" s="235">
        <v>211595600</v>
      </c>
      <c r="G14" s="224" t="s">
        <v>104</v>
      </c>
      <c r="H14" s="224" t="s">
        <v>82</v>
      </c>
      <c r="I14" s="6">
        <v>42030</v>
      </c>
      <c r="J14" s="224" t="s">
        <v>36</v>
      </c>
      <c r="K14" s="224" t="s">
        <v>136</v>
      </c>
      <c r="L14" s="224" t="s">
        <v>38</v>
      </c>
      <c r="M14" s="226">
        <v>42031</v>
      </c>
      <c r="N14" s="226">
        <v>42031</v>
      </c>
      <c r="O14" s="224" t="s">
        <v>69</v>
      </c>
      <c r="P14" s="25">
        <v>0.9</v>
      </c>
      <c r="Q14" s="223" t="s">
        <v>10</v>
      </c>
      <c r="R14" s="225" t="s">
        <v>1</v>
      </c>
    </row>
    <row r="15" spans="1:18" s="7" customFormat="1" ht="36">
      <c r="A15" s="244" t="s">
        <v>135</v>
      </c>
      <c r="B15" s="225" t="s">
        <v>10</v>
      </c>
      <c r="C15" s="227" t="s">
        <v>12</v>
      </c>
      <c r="D15" s="224" t="s">
        <v>132</v>
      </c>
      <c r="E15" s="11" t="s">
        <v>137</v>
      </c>
      <c r="F15" s="235" t="s">
        <v>134</v>
      </c>
      <c r="G15" s="224" t="s">
        <v>45</v>
      </c>
      <c r="H15" s="224" t="s">
        <v>20</v>
      </c>
      <c r="I15" s="6">
        <v>42030</v>
      </c>
      <c r="J15" s="224" t="s">
        <v>36</v>
      </c>
      <c r="K15" s="224" t="s">
        <v>230</v>
      </c>
      <c r="L15" s="224" t="s">
        <v>38</v>
      </c>
      <c r="M15" s="226">
        <v>42030</v>
      </c>
      <c r="N15" s="226">
        <v>42037</v>
      </c>
      <c r="O15" s="224" t="s">
        <v>21</v>
      </c>
      <c r="P15" s="25">
        <v>0.9</v>
      </c>
      <c r="Q15" s="223" t="s">
        <v>10</v>
      </c>
      <c r="R15" s="225" t="s">
        <v>21</v>
      </c>
    </row>
    <row r="16" spans="1:18" s="7" customFormat="1" ht="48">
      <c r="A16" s="244" t="s">
        <v>152</v>
      </c>
      <c r="B16" s="225" t="s">
        <v>295</v>
      </c>
      <c r="C16" s="227" t="s">
        <v>12</v>
      </c>
      <c r="D16" s="224" t="s">
        <v>149</v>
      </c>
      <c r="E16" s="11" t="s">
        <v>150</v>
      </c>
      <c r="F16" s="235">
        <v>553833000</v>
      </c>
      <c r="G16" s="224" t="s">
        <v>151</v>
      </c>
      <c r="H16" s="224" t="s">
        <v>83</v>
      </c>
      <c r="I16" s="6">
        <v>42031</v>
      </c>
      <c r="J16" s="224" t="s">
        <v>36</v>
      </c>
      <c r="K16" s="224" t="s">
        <v>153</v>
      </c>
      <c r="L16" s="224" t="s">
        <v>52</v>
      </c>
      <c r="M16" s="226">
        <v>42032</v>
      </c>
      <c r="N16" s="226">
        <v>42032</v>
      </c>
      <c r="O16" s="224" t="s">
        <v>69</v>
      </c>
      <c r="P16" s="25">
        <v>0.8571</v>
      </c>
      <c r="Q16" s="245">
        <v>42131</v>
      </c>
      <c r="R16" s="225" t="s">
        <v>1</v>
      </c>
    </row>
    <row r="17" spans="1:18" s="7" customFormat="1" ht="48">
      <c r="A17" s="244" t="s">
        <v>162</v>
      </c>
      <c r="B17" s="225" t="s">
        <v>10</v>
      </c>
      <c r="C17" s="227" t="s">
        <v>12</v>
      </c>
      <c r="D17" s="224" t="s">
        <v>156</v>
      </c>
      <c r="E17" s="11" t="s">
        <v>157</v>
      </c>
      <c r="F17" s="235">
        <v>117000000</v>
      </c>
      <c r="G17" s="224" t="s">
        <v>158</v>
      </c>
      <c r="H17" s="224" t="s">
        <v>64</v>
      </c>
      <c r="I17" s="6">
        <v>42032</v>
      </c>
      <c r="J17" s="16" t="s">
        <v>41</v>
      </c>
      <c r="K17" s="17" t="s">
        <v>237</v>
      </c>
      <c r="L17" s="18" t="s">
        <v>38</v>
      </c>
      <c r="M17" s="226">
        <v>42032</v>
      </c>
      <c r="N17" s="226">
        <v>42038</v>
      </c>
      <c r="O17" s="224" t="s">
        <v>21</v>
      </c>
      <c r="P17" s="25">
        <v>0.8182</v>
      </c>
      <c r="Q17" s="223" t="s">
        <v>10</v>
      </c>
      <c r="R17" s="225" t="s">
        <v>21</v>
      </c>
    </row>
    <row r="18" spans="1:18" s="7" customFormat="1" ht="24">
      <c r="A18" s="244" t="s">
        <v>163</v>
      </c>
      <c r="B18" s="225" t="s">
        <v>10</v>
      </c>
      <c r="C18" s="227" t="s">
        <v>12</v>
      </c>
      <c r="D18" s="224" t="s">
        <v>159</v>
      </c>
      <c r="E18" s="11" t="s">
        <v>160</v>
      </c>
      <c r="F18" s="235">
        <v>135000000</v>
      </c>
      <c r="G18" s="224" t="s">
        <v>158</v>
      </c>
      <c r="H18" s="224" t="s">
        <v>20</v>
      </c>
      <c r="I18" s="6">
        <v>42032</v>
      </c>
      <c r="J18" s="16" t="s">
        <v>238</v>
      </c>
      <c r="K18" s="17" t="s">
        <v>239</v>
      </c>
      <c r="L18" s="18" t="s">
        <v>38</v>
      </c>
      <c r="M18" s="226">
        <v>42032</v>
      </c>
      <c r="N18" s="226">
        <v>42038</v>
      </c>
      <c r="O18" s="224" t="s">
        <v>21</v>
      </c>
      <c r="P18" s="25">
        <v>0.8182</v>
      </c>
      <c r="Q18" s="223" t="s">
        <v>10</v>
      </c>
      <c r="R18" s="225" t="s">
        <v>21</v>
      </c>
    </row>
    <row r="19" spans="1:18" s="7" customFormat="1" ht="24">
      <c r="A19" s="244" t="s">
        <v>164</v>
      </c>
      <c r="B19" s="225" t="s">
        <v>10</v>
      </c>
      <c r="C19" s="227" t="s">
        <v>12</v>
      </c>
      <c r="D19" s="224" t="s">
        <v>231</v>
      </c>
      <c r="E19" s="11" t="s">
        <v>161</v>
      </c>
      <c r="F19" s="235">
        <v>14479920</v>
      </c>
      <c r="G19" s="224" t="s">
        <v>168</v>
      </c>
      <c r="H19" s="224" t="s">
        <v>64</v>
      </c>
      <c r="I19" s="6">
        <v>42032</v>
      </c>
      <c r="J19" s="225" t="s">
        <v>240</v>
      </c>
      <c r="K19" s="224" t="s">
        <v>10</v>
      </c>
      <c r="L19" s="224" t="s">
        <v>10</v>
      </c>
      <c r="M19" s="226">
        <v>42032</v>
      </c>
      <c r="N19" s="226">
        <v>42038</v>
      </c>
      <c r="O19" s="224" t="s">
        <v>21</v>
      </c>
      <c r="P19" s="25">
        <v>0.9</v>
      </c>
      <c r="Q19" s="223" t="s">
        <v>10</v>
      </c>
      <c r="R19" s="225" t="s">
        <v>21</v>
      </c>
    </row>
    <row r="20" spans="1:18" s="7" customFormat="1" ht="24">
      <c r="A20" s="244" t="s">
        <v>165</v>
      </c>
      <c r="B20" s="225" t="s">
        <v>10</v>
      </c>
      <c r="C20" s="227" t="s">
        <v>12</v>
      </c>
      <c r="D20" s="224" t="s">
        <v>395</v>
      </c>
      <c r="E20" s="11" t="s">
        <v>161</v>
      </c>
      <c r="F20" s="235">
        <v>14479920</v>
      </c>
      <c r="G20" s="224" t="s">
        <v>168</v>
      </c>
      <c r="H20" s="224" t="s">
        <v>64</v>
      </c>
      <c r="I20" s="6">
        <v>42032</v>
      </c>
      <c r="J20" s="242" t="s">
        <v>240</v>
      </c>
      <c r="K20" s="224" t="s">
        <v>10</v>
      </c>
      <c r="L20" s="224" t="s">
        <v>10</v>
      </c>
      <c r="M20" s="226">
        <v>42032</v>
      </c>
      <c r="N20" s="226">
        <v>42038</v>
      </c>
      <c r="O20" s="224" t="s">
        <v>21</v>
      </c>
      <c r="P20" s="25">
        <v>0.9</v>
      </c>
      <c r="Q20" s="223" t="s">
        <v>10</v>
      </c>
      <c r="R20" s="225" t="s">
        <v>21</v>
      </c>
    </row>
    <row r="21" spans="1:18" s="7" customFormat="1" ht="24">
      <c r="A21" s="244" t="s">
        <v>166</v>
      </c>
      <c r="B21" s="225" t="s">
        <v>10</v>
      </c>
      <c r="C21" s="227" t="s">
        <v>12</v>
      </c>
      <c r="D21" s="224" t="s">
        <v>396</v>
      </c>
      <c r="E21" s="11" t="s">
        <v>161</v>
      </c>
      <c r="F21" s="235">
        <v>14479920</v>
      </c>
      <c r="G21" s="224" t="s">
        <v>168</v>
      </c>
      <c r="H21" s="224" t="s">
        <v>64</v>
      </c>
      <c r="I21" s="6">
        <v>42032</v>
      </c>
      <c r="J21" s="225" t="s">
        <v>240</v>
      </c>
      <c r="K21" s="224" t="s">
        <v>10</v>
      </c>
      <c r="L21" s="224" t="s">
        <v>10</v>
      </c>
      <c r="M21" s="226">
        <v>42032</v>
      </c>
      <c r="N21" s="226">
        <v>42038</v>
      </c>
      <c r="O21" s="224" t="s">
        <v>21</v>
      </c>
      <c r="P21" s="25">
        <v>0.9</v>
      </c>
      <c r="Q21" s="223" t="s">
        <v>10</v>
      </c>
      <c r="R21" s="225" t="s">
        <v>21</v>
      </c>
    </row>
    <row r="22" spans="1:18" s="7" customFormat="1" ht="24">
      <c r="A22" s="244" t="s">
        <v>167</v>
      </c>
      <c r="B22" s="225" t="s">
        <v>10</v>
      </c>
      <c r="C22" s="227" t="s">
        <v>12</v>
      </c>
      <c r="D22" s="224" t="s">
        <v>232</v>
      </c>
      <c r="E22" s="11" t="s">
        <v>161</v>
      </c>
      <c r="F22" s="235">
        <v>14479920</v>
      </c>
      <c r="G22" s="224" t="s">
        <v>168</v>
      </c>
      <c r="H22" s="224" t="s">
        <v>64</v>
      </c>
      <c r="I22" s="6">
        <v>42032</v>
      </c>
      <c r="J22" s="225" t="s">
        <v>240</v>
      </c>
      <c r="K22" s="224" t="s">
        <v>10</v>
      </c>
      <c r="L22" s="224" t="s">
        <v>10</v>
      </c>
      <c r="M22" s="226">
        <v>42032</v>
      </c>
      <c r="N22" s="226">
        <v>42038</v>
      </c>
      <c r="O22" s="224" t="s">
        <v>21</v>
      </c>
      <c r="P22" s="25">
        <v>0.9</v>
      </c>
      <c r="Q22" s="223" t="s">
        <v>10</v>
      </c>
      <c r="R22" s="225" t="s">
        <v>21</v>
      </c>
    </row>
    <row r="23" spans="1:18" s="7" customFormat="1" ht="24">
      <c r="A23" s="244" t="s">
        <v>171</v>
      </c>
      <c r="B23" s="225" t="s">
        <v>10</v>
      </c>
      <c r="C23" s="227" t="s">
        <v>12</v>
      </c>
      <c r="D23" s="224" t="s">
        <v>155</v>
      </c>
      <c r="E23" s="11" t="s">
        <v>169</v>
      </c>
      <c r="F23" s="235">
        <v>97130000</v>
      </c>
      <c r="G23" s="224" t="s">
        <v>170</v>
      </c>
      <c r="H23" s="224" t="s">
        <v>20</v>
      </c>
      <c r="I23" s="6">
        <v>42032</v>
      </c>
      <c r="J23" s="225" t="s">
        <v>240</v>
      </c>
      <c r="K23" s="224" t="s">
        <v>10</v>
      </c>
      <c r="L23" s="224" t="s">
        <v>10</v>
      </c>
      <c r="M23" s="226">
        <v>42032</v>
      </c>
      <c r="N23" s="226">
        <v>42038</v>
      </c>
      <c r="O23" s="224" t="s">
        <v>21</v>
      </c>
      <c r="P23" s="25">
        <v>0.875</v>
      </c>
      <c r="Q23" s="223" t="s">
        <v>10</v>
      </c>
      <c r="R23" s="225" t="s">
        <v>21</v>
      </c>
    </row>
    <row r="24" spans="1:18" s="7" customFormat="1" ht="180">
      <c r="A24" s="244" t="s">
        <v>181</v>
      </c>
      <c r="B24" s="225" t="s">
        <v>10</v>
      </c>
      <c r="C24" s="227" t="s">
        <v>12</v>
      </c>
      <c r="D24" s="224" t="s">
        <v>234</v>
      </c>
      <c r="E24" s="11" t="s">
        <v>970</v>
      </c>
      <c r="F24" s="235">
        <v>27830000</v>
      </c>
      <c r="G24" s="224" t="s">
        <v>170</v>
      </c>
      <c r="H24" s="224" t="s">
        <v>64</v>
      </c>
      <c r="I24" s="6">
        <v>42033</v>
      </c>
      <c r="J24" s="225" t="s">
        <v>240</v>
      </c>
      <c r="K24" s="224" t="s">
        <v>10</v>
      </c>
      <c r="L24" s="224" t="s">
        <v>10</v>
      </c>
      <c r="M24" s="226">
        <v>42038</v>
      </c>
      <c r="N24" s="226">
        <v>42039</v>
      </c>
      <c r="O24" s="224" t="s">
        <v>21</v>
      </c>
      <c r="P24" s="25">
        <v>0.875</v>
      </c>
      <c r="Q24" s="223" t="s">
        <v>10</v>
      </c>
      <c r="R24" s="225" t="s">
        <v>21</v>
      </c>
    </row>
    <row r="25" spans="1:18" s="7" customFormat="1" ht="192">
      <c r="A25" s="244" t="s">
        <v>182</v>
      </c>
      <c r="B25" s="225" t="s">
        <v>10</v>
      </c>
      <c r="C25" s="227" t="s">
        <v>12</v>
      </c>
      <c r="D25" s="224" t="s">
        <v>397</v>
      </c>
      <c r="E25" s="11" t="s">
        <v>175</v>
      </c>
      <c r="F25" s="235">
        <v>11345059</v>
      </c>
      <c r="G25" s="224" t="s">
        <v>170</v>
      </c>
      <c r="H25" s="224" t="s">
        <v>64</v>
      </c>
      <c r="I25" s="6">
        <v>42033</v>
      </c>
      <c r="J25" s="16" t="s">
        <v>36</v>
      </c>
      <c r="K25" s="17" t="s">
        <v>241</v>
      </c>
      <c r="L25" s="18" t="s">
        <v>38</v>
      </c>
      <c r="M25" s="226">
        <v>42037</v>
      </c>
      <c r="N25" s="226">
        <v>42039</v>
      </c>
      <c r="O25" s="224" t="s">
        <v>21</v>
      </c>
      <c r="P25" s="25">
        <v>0.875</v>
      </c>
      <c r="Q25" s="223" t="s">
        <v>10</v>
      </c>
      <c r="R25" s="225" t="s">
        <v>21</v>
      </c>
    </row>
    <row r="26" spans="1:18" s="7" customFormat="1" ht="96">
      <c r="A26" s="244" t="s">
        <v>183</v>
      </c>
      <c r="B26" s="225" t="s">
        <v>10</v>
      </c>
      <c r="C26" s="227" t="s">
        <v>12</v>
      </c>
      <c r="D26" s="224" t="s">
        <v>154</v>
      </c>
      <c r="E26" s="11" t="s">
        <v>176</v>
      </c>
      <c r="F26" s="235">
        <v>961306500</v>
      </c>
      <c r="G26" s="224" t="s">
        <v>170</v>
      </c>
      <c r="H26" s="224" t="s">
        <v>64</v>
      </c>
      <c r="I26" s="6">
        <v>42033</v>
      </c>
      <c r="J26" s="16" t="s">
        <v>36</v>
      </c>
      <c r="K26" s="17" t="s">
        <v>242</v>
      </c>
      <c r="L26" s="18" t="s">
        <v>243</v>
      </c>
      <c r="M26" s="226">
        <v>42037</v>
      </c>
      <c r="N26" s="226">
        <v>42039</v>
      </c>
      <c r="O26" s="224" t="s">
        <v>21</v>
      </c>
      <c r="P26" s="25">
        <v>0.875</v>
      </c>
      <c r="Q26" s="223" t="s">
        <v>10</v>
      </c>
      <c r="R26" s="225" t="s">
        <v>21</v>
      </c>
    </row>
    <row r="27" spans="1:18" s="7" customFormat="1" ht="48">
      <c r="A27" s="244" t="s">
        <v>184</v>
      </c>
      <c r="B27" s="225" t="s">
        <v>10</v>
      </c>
      <c r="C27" s="227" t="s">
        <v>12</v>
      </c>
      <c r="D27" s="224" t="s">
        <v>177</v>
      </c>
      <c r="E27" s="11" t="s">
        <v>178</v>
      </c>
      <c r="F27" s="235">
        <v>19800000</v>
      </c>
      <c r="G27" s="224" t="s">
        <v>170</v>
      </c>
      <c r="H27" s="224" t="s">
        <v>64</v>
      </c>
      <c r="I27" s="6">
        <v>42033</v>
      </c>
      <c r="J27" s="16" t="s">
        <v>36</v>
      </c>
      <c r="K27" s="17" t="s">
        <v>244</v>
      </c>
      <c r="L27" s="18" t="s">
        <v>38</v>
      </c>
      <c r="M27" s="226">
        <v>42038</v>
      </c>
      <c r="N27" s="226">
        <v>42039</v>
      </c>
      <c r="O27" s="224" t="s">
        <v>21</v>
      </c>
      <c r="P27" s="25">
        <v>0.875</v>
      </c>
      <c r="Q27" s="223" t="s">
        <v>10</v>
      </c>
      <c r="R27" s="225" t="s">
        <v>21</v>
      </c>
    </row>
    <row r="28" spans="1:18" s="7" customFormat="1" ht="96">
      <c r="A28" s="244" t="s">
        <v>185</v>
      </c>
      <c r="B28" s="225" t="s">
        <v>10</v>
      </c>
      <c r="C28" s="227" t="s">
        <v>12</v>
      </c>
      <c r="D28" s="224" t="s">
        <v>235</v>
      </c>
      <c r="E28" s="11" t="s">
        <v>179</v>
      </c>
      <c r="F28" s="235">
        <v>37458720</v>
      </c>
      <c r="G28" s="224" t="s">
        <v>180</v>
      </c>
      <c r="H28" s="224" t="s">
        <v>64</v>
      </c>
      <c r="I28" s="6">
        <v>42033</v>
      </c>
      <c r="J28" s="16" t="s">
        <v>41</v>
      </c>
      <c r="K28" s="17" t="s">
        <v>245</v>
      </c>
      <c r="L28" s="18" t="s">
        <v>38</v>
      </c>
      <c r="M28" s="226">
        <v>42038</v>
      </c>
      <c r="N28" s="226">
        <v>42039</v>
      </c>
      <c r="O28" s="224" t="s">
        <v>21</v>
      </c>
      <c r="P28" s="25">
        <v>0.875</v>
      </c>
      <c r="Q28" s="223" t="s">
        <v>10</v>
      </c>
      <c r="R28" s="225" t="s">
        <v>21</v>
      </c>
    </row>
    <row r="29" spans="1:18" s="7" customFormat="1" ht="84">
      <c r="A29" s="244" t="s">
        <v>187</v>
      </c>
      <c r="B29" s="225" t="s">
        <v>10</v>
      </c>
      <c r="C29" s="227" t="s">
        <v>12</v>
      </c>
      <c r="D29" s="224" t="s">
        <v>236</v>
      </c>
      <c r="E29" s="11" t="s">
        <v>186</v>
      </c>
      <c r="F29" s="235">
        <v>40238000</v>
      </c>
      <c r="G29" s="224" t="s">
        <v>170</v>
      </c>
      <c r="H29" s="224" t="s">
        <v>20</v>
      </c>
      <c r="I29" s="6">
        <v>42033</v>
      </c>
      <c r="J29" s="16" t="s">
        <v>36</v>
      </c>
      <c r="K29" s="17" t="s">
        <v>246</v>
      </c>
      <c r="L29" s="18" t="s">
        <v>38</v>
      </c>
      <c r="M29" s="226">
        <v>42038</v>
      </c>
      <c r="N29" s="226">
        <v>42039</v>
      </c>
      <c r="O29" s="224" t="s">
        <v>21</v>
      </c>
      <c r="P29" s="25">
        <v>0.875</v>
      </c>
      <c r="Q29" s="223" t="s">
        <v>10</v>
      </c>
      <c r="R29" s="225" t="s">
        <v>21</v>
      </c>
    </row>
    <row r="30" spans="1:18" s="7" customFormat="1" ht="36">
      <c r="A30" s="244" t="s">
        <v>188</v>
      </c>
      <c r="B30" s="225" t="s">
        <v>295</v>
      </c>
      <c r="C30" s="227" t="s">
        <v>12</v>
      </c>
      <c r="D30" s="224" t="s">
        <v>189</v>
      </c>
      <c r="E30" s="11" t="s">
        <v>190</v>
      </c>
      <c r="F30" s="235">
        <v>478325672</v>
      </c>
      <c r="G30" s="224" t="s">
        <v>170</v>
      </c>
      <c r="H30" s="224" t="s">
        <v>57</v>
      </c>
      <c r="I30" s="6">
        <v>42034</v>
      </c>
      <c r="J30" s="224" t="s">
        <v>143</v>
      </c>
      <c r="K30" s="224">
        <v>505009498</v>
      </c>
      <c r="L30" s="224" t="s">
        <v>52</v>
      </c>
      <c r="M30" s="226">
        <v>42034</v>
      </c>
      <c r="N30" s="226">
        <v>42034</v>
      </c>
      <c r="O30" s="224" t="s">
        <v>69</v>
      </c>
      <c r="P30" s="25">
        <v>0.8571</v>
      </c>
      <c r="Q30" s="226">
        <v>42131</v>
      </c>
      <c r="R30" s="225" t="s">
        <v>1</v>
      </c>
    </row>
    <row r="31" spans="1:18" s="7" customFormat="1" ht="36">
      <c r="A31" s="244" t="s">
        <v>191</v>
      </c>
      <c r="B31" s="225" t="s">
        <v>10</v>
      </c>
      <c r="C31" s="227" t="s">
        <v>12</v>
      </c>
      <c r="D31" s="224" t="s">
        <v>192</v>
      </c>
      <c r="E31" s="11" t="s">
        <v>193</v>
      </c>
      <c r="F31" s="235">
        <v>278447866</v>
      </c>
      <c r="G31" s="224" t="s">
        <v>45</v>
      </c>
      <c r="H31" s="224" t="s">
        <v>89</v>
      </c>
      <c r="I31" s="6">
        <v>42034</v>
      </c>
      <c r="J31" s="224" t="s">
        <v>36</v>
      </c>
      <c r="K31" s="224" t="s">
        <v>107</v>
      </c>
      <c r="L31" s="224" t="s">
        <v>52</v>
      </c>
      <c r="M31" s="226">
        <v>42038</v>
      </c>
      <c r="N31" s="226">
        <v>42038</v>
      </c>
      <c r="O31" s="224" t="s">
        <v>69</v>
      </c>
      <c r="P31" s="25">
        <v>0.8182</v>
      </c>
      <c r="Q31" s="223" t="s">
        <v>10</v>
      </c>
      <c r="R31" s="225" t="s">
        <v>1</v>
      </c>
    </row>
    <row r="32" spans="1:18" s="7" customFormat="1" ht="36">
      <c r="A32" s="244" t="s">
        <v>195</v>
      </c>
      <c r="B32" s="225" t="s">
        <v>10</v>
      </c>
      <c r="C32" s="227" t="s">
        <v>12</v>
      </c>
      <c r="D32" s="224" t="s">
        <v>204</v>
      </c>
      <c r="E32" s="234" t="s">
        <v>201</v>
      </c>
      <c r="F32" s="236">
        <v>31460000</v>
      </c>
      <c r="G32" s="235" t="s">
        <v>170</v>
      </c>
      <c r="H32" s="224" t="s">
        <v>20</v>
      </c>
      <c r="I32" s="6">
        <v>42034</v>
      </c>
      <c r="J32" s="224" t="s">
        <v>36</v>
      </c>
      <c r="K32" s="224">
        <v>10262616365</v>
      </c>
      <c r="L32" s="224" t="s">
        <v>38</v>
      </c>
      <c r="M32" s="226">
        <v>42038</v>
      </c>
      <c r="N32" s="226">
        <v>42040</v>
      </c>
      <c r="O32" s="224" t="s">
        <v>21</v>
      </c>
      <c r="P32" s="25">
        <v>0.875</v>
      </c>
      <c r="Q32" s="223" t="s">
        <v>10</v>
      </c>
      <c r="R32" s="225" t="s">
        <v>21</v>
      </c>
    </row>
    <row r="33" spans="1:18" s="7" customFormat="1" ht="48">
      <c r="A33" s="244" t="s">
        <v>196</v>
      </c>
      <c r="B33" s="224" t="s">
        <v>421</v>
      </c>
      <c r="C33" s="227" t="s">
        <v>12</v>
      </c>
      <c r="D33" s="224" t="s">
        <v>172</v>
      </c>
      <c r="E33" s="11" t="s">
        <v>198</v>
      </c>
      <c r="F33" s="235">
        <v>513480000</v>
      </c>
      <c r="G33" s="224" t="s">
        <v>197</v>
      </c>
      <c r="H33" s="224" t="s">
        <v>83</v>
      </c>
      <c r="I33" s="6">
        <v>42037</v>
      </c>
      <c r="J33" s="224" t="s">
        <v>50</v>
      </c>
      <c r="K33" s="26">
        <v>294129622</v>
      </c>
      <c r="L33" s="224" t="s">
        <v>38</v>
      </c>
      <c r="M33" s="226">
        <v>42037</v>
      </c>
      <c r="N33" s="226">
        <v>42037</v>
      </c>
      <c r="O33" s="224" t="s">
        <v>69</v>
      </c>
      <c r="P33" s="25">
        <v>0.8571</v>
      </c>
      <c r="Q33" s="223" t="s">
        <v>10</v>
      </c>
      <c r="R33" s="225" t="s">
        <v>1</v>
      </c>
    </row>
    <row r="34" spans="1:18" s="7" customFormat="1" ht="72">
      <c r="A34" s="244" t="s">
        <v>202</v>
      </c>
      <c r="B34" s="225" t="s">
        <v>248</v>
      </c>
      <c r="C34" s="227" t="s">
        <v>12</v>
      </c>
      <c r="D34" s="224" t="s">
        <v>205</v>
      </c>
      <c r="E34" s="11" t="s">
        <v>308</v>
      </c>
      <c r="F34" s="235">
        <v>26103154</v>
      </c>
      <c r="G34" s="224" t="s">
        <v>170</v>
      </c>
      <c r="H34" s="224" t="s">
        <v>20</v>
      </c>
      <c r="I34" s="6">
        <v>42037</v>
      </c>
      <c r="J34" s="224" t="s">
        <v>10</v>
      </c>
      <c r="K34" s="224" t="s">
        <v>10</v>
      </c>
      <c r="L34" s="224" t="s">
        <v>10</v>
      </c>
      <c r="M34" s="226" t="s">
        <v>10</v>
      </c>
      <c r="N34" s="226" t="s">
        <v>10</v>
      </c>
      <c r="O34" s="224" t="s">
        <v>21</v>
      </c>
      <c r="P34" s="320" t="s">
        <v>248</v>
      </c>
      <c r="Q34" s="321"/>
      <c r="R34" s="322"/>
    </row>
    <row r="35" spans="1:18" s="7" customFormat="1" ht="48">
      <c r="A35" s="244" t="s">
        <v>203</v>
      </c>
      <c r="B35" s="225" t="s">
        <v>10</v>
      </c>
      <c r="C35" s="227" t="s">
        <v>12</v>
      </c>
      <c r="D35" s="224" t="s">
        <v>199</v>
      </c>
      <c r="E35" s="234" t="s">
        <v>200</v>
      </c>
      <c r="F35" s="236">
        <v>52593640</v>
      </c>
      <c r="G35" s="235" t="s">
        <v>170</v>
      </c>
      <c r="H35" s="224" t="s">
        <v>20</v>
      </c>
      <c r="I35" s="6">
        <v>42037</v>
      </c>
      <c r="J35" s="224" t="s">
        <v>50</v>
      </c>
      <c r="K35" s="224" t="s">
        <v>290</v>
      </c>
      <c r="L35" s="224" t="s">
        <v>52</v>
      </c>
      <c r="M35" s="226">
        <v>42040</v>
      </c>
      <c r="N35" s="226">
        <v>42041</v>
      </c>
      <c r="O35" s="224" t="s">
        <v>21</v>
      </c>
      <c r="P35" s="25">
        <v>0.875</v>
      </c>
      <c r="Q35" s="223" t="s">
        <v>10</v>
      </c>
      <c r="R35" s="225" t="s">
        <v>21</v>
      </c>
    </row>
    <row r="36" spans="1:18" s="7" customFormat="1" ht="36">
      <c r="A36" s="244" t="s">
        <v>206</v>
      </c>
      <c r="B36" s="225" t="s">
        <v>10</v>
      </c>
      <c r="C36" s="227" t="s">
        <v>12</v>
      </c>
      <c r="D36" s="224" t="s">
        <v>207</v>
      </c>
      <c r="E36" s="234" t="s">
        <v>208</v>
      </c>
      <c r="F36" s="236">
        <v>321835655</v>
      </c>
      <c r="G36" s="235" t="s">
        <v>45</v>
      </c>
      <c r="H36" s="224" t="s">
        <v>43</v>
      </c>
      <c r="I36" s="6">
        <v>42038</v>
      </c>
      <c r="J36" s="224" t="s">
        <v>36</v>
      </c>
      <c r="K36" s="224" t="s">
        <v>106</v>
      </c>
      <c r="L36" s="224" t="s">
        <v>52</v>
      </c>
      <c r="M36" s="226">
        <v>42040</v>
      </c>
      <c r="N36" s="226">
        <v>42040</v>
      </c>
      <c r="O36" s="224" t="s">
        <v>69</v>
      </c>
      <c r="P36" s="25">
        <v>0.9</v>
      </c>
      <c r="Q36" s="223" t="s">
        <v>10</v>
      </c>
      <c r="R36" s="225" t="s">
        <v>1</v>
      </c>
    </row>
    <row r="37" spans="1:18" s="7" customFormat="1" ht="36">
      <c r="A37" s="244" t="s">
        <v>209</v>
      </c>
      <c r="B37" s="225" t="s">
        <v>10</v>
      </c>
      <c r="C37" s="227" t="s">
        <v>12</v>
      </c>
      <c r="D37" s="224" t="s">
        <v>210</v>
      </c>
      <c r="E37" s="234" t="s">
        <v>211</v>
      </c>
      <c r="F37" s="236">
        <v>78827586</v>
      </c>
      <c r="G37" s="235" t="s">
        <v>151</v>
      </c>
      <c r="H37" s="224" t="s">
        <v>80</v>
      </c>
      <c r="I37" s="6">
        <v>42038</v>
      </c>
      <c r="J37" s="224" t="s">
        <v>41</v>
      </c>
      <c r="K37" s="224" t="s">
        <v>212</v>
      </c>
      <c r="L37" s="224" t="s">
        <v>38</v>
      </c>
      <c r="M37" s="226">
        <v>42039</v>
      </c>
      <c r="N37" s="226">
        <v>42039</v>
      </c>
      <c r="O37" s="224" t="s">
        <v>69</v>
      </c>
      <c r="P37" s="25">
        <v>0.8182</v>
      </c>
      <c r="Q37" s="223" t="s">
        <v>10</v>
      </c>
      <c r="R37" s="225" t="s">
        <v>1</v>
      </c>
    </row>
    <row r="38" spans="1:18" s="7" customFormat="1" ht="96">
      <c r="A38" s="244" t="s">
        <v>215</v>
      </c>
      <c r="B38" s="225" t="s">
        <v>10</v>
      </c>
      <c r="C38" s="227" t="s">
        <v>12</v>
      </c>
      <c r="D38" s="224" t="s">
        <v>39</v>
      </c>
      <c r="E38" s="234" t="s">
        <v>216</v>
      </c>
      <c r="F38" s="236">
        <v>1910000000</v>
      </c>
      <c r="G38" s="235" t="s">
        <v>197</v>
      </c>
      <c r="H38" s="224" t="s">
        <v>83</v>
      </c>
      <c r="I38" s="6">
        <v>42039</v>
      </c>
      <c r="J38" s="16" t="s">
        <v>41</v>
      </c>
      <c r="K38" s="17" t="s">
        <v>42</v>
      </c>
      <c r="L38" s="18" t="s">
        <v>38</v>
      </c>
      <c r="M38" s="226">
        <v>42039</v>
      </c>
      <c r="N38" s="226">
        <v>42039</v>
      </c>
      <c r="O38" s="224" t="s">
        <v>69</v>
      </c>
      <c r="P38" s="25">
        <v>0.9</v>
      </c>
      <c r="Q38" s="223" t="s">
        <v>10</v>
      </c>
      <c r="R38" s="225" t="s">
        <v>1</v>
      </c>
    </row>
    <row r="39" spans="1:18" s="7" customFormat="1" ht="84">
      <c r="A39" s="244" t="s">
        <v>217</v>
      </c>
      <c r="B39" s="225" t="s">
        <v>10</v>
      </c>
      <c r="C39" s="227" t="s">
        <v>12</v>
      </c>
      <c r="D39" s="224" t="s">
        <v>39</v>
      </c>
      <c r="E39" s="234" t="s">
        <v>218</v>
      </c>
      <c r="F39" s="236">
        <v>383000000</v>
      </c>
      <c r="G39" s="235" t="s">
        <v>197</v>
      </c>
      <c r="H39" s="224" t="s">
        <v>83</v>
      </c>
      <c r="I39" s="6">
        <v>42039</v>
      </c>
      <c r="J39" s="16" t="s">
        <v>41</v>
      </c>
      <c r="K39" s="17" t="s">
        <v>42</v>
      </c>
      <c r="L39" s="18" t="s">
        <v>38</v>
      </c>
      <c r="M39" s="226">
        <v>42039</v>
      </c>
      <c r="N39" s="226">
        <v>42039</v>
      </c>
      <c r="O39" s="224" t="s">
        <v>69</v>
      </c>
      <c r="P39" s="25">
        <v>0.8182</v>
      </c>
      <c r="Q39" s="223" t="s">
        <v>10</v>
      </c>
      <c r="R39" s="225" t="s">
        <v>1</v>
      </c>
    </row>
    <row r="40" spans="1:18" s="7" customFormat="1" ht="36">
      <c r="A40" s="244" t="s">
        <v>219</v>
      </c>
      <c r="B40" s="225" t="s">
        <v>10</v>
      </c>
      <c r="C40" s="227" t="s">
        <v>12</v>
      </c>
      <c r="D40" s="224" t="s">
        <v>39</v>
      </c>
      <c r="E40" s="234" t="s">
        <v>220</v>
      </c>
      <c r="F40" s="236">
        <v>1010000000</v>
      </c>
      <c r="G40" s="235" t="s">
        <v>221</v>
      </c>
      <c r="H40" s="224" t="s">
        <v>43</v>
      </c>
      <c r="I40" s="6">
        <v>42039</v>
      </c>
      <c r="J40" s="16" t="s">
        <v>41</v>
      </c>
      <c r="K40" s="17" t="s">
        <v>42</v>
      </c>
      <c r="L40" s="18" t="s">
        <v>38</v>
      </c>
      <c r="M40" s="226">
        <v>42039</v>
      </c>
      <c r="N40" s="226">
        <v>42039</v>
      </c>
      <c r="O40" s="224" t="s">
        <v>69</v>
      </c>
      <c r="P40" s="27">
        <v>0.9</v>
      </c>
      <c r="Q40" s="223" t="s">
        <v>10</v>
      </c>
      <c r="R40" s="225" t="s">
        <v>1</v>
      </c>
    </row>
    <row r="41" spans="1:18" s="7" customFormat="1" ht="36">
      <c r="A41" s="244" t="s">
        <v>224</v>
      </c>
      <c r="B41" s="225" t="s">
        <v>32</v>
      </c>
      <c r="C41" s="224" t="s">
        <v>9</v>
      </c>
      <c r="D41" s="224" t="s">
        <v>223</v>
      </c>
      <c r="E41" s="234" t="s">
        <v>227</v>
      </c>
      <c r="F41" s="236">
        <v>8419403024</v>
      </c>
      <c r="G41" s="235" t="s">
        <v>221</v>
      </c>
      <c r="H41" s="224" t="s">
        <v>80</v>
      </c>
      <c r="I41" s="6">
        <v>42039</v>
      </c>
      <c r="J41" s="224" t="s">
        <v>214</v>
      </c>
      <c r="K41" s="26">
        <v>490028776</v>
      </c>
      <c r="L41" s="224" t="s">
        <v>52</v>
      </c>
      <c r="M41" s="226">
        <v>42039</v>
      </c>
      <c r="N41" s="226">
        <v>42039</v>
      </c>
      <c r="O41" s="224" t="s">
        <v>69</v>
      </c>
      <c r="P41" s="27">
        <v>0.9412</v>
      </c>
      <c r="Q41" s="223" t="s">
        <v>10</v>
      </c>
      <c r="R41" s="225" t="s">
        <v>1</v>
      </c>
    </row>
    <row r="42" spans="1:18" s="7" customFormat="1" ht="48">
      <c r="A42" s="244" t="s">
        <v>225</v>
      </c>
      <c r="B42" s="225" t="s">
        <v>10</v>
      </c>
      <c r="C42" s="227" t="s">
        <v>12</v>
      </c>
      <c r="D42" s="224" t="s">
        <v>398</v>
      </c>
      <c r="E42" s="234" t="s">
        <v>226</v>
      </c>
      <c r="F42" s="236">
        <v>64512000</v>
      </c>
      <c r="G42" s="235" t="s">
        <v>268</v>
      </c>
      <c r="H42" s="224" t="s">
        <v>80</v>
      </c>
      <c r="I42" s="6">
        <v>42039</v>
      </c>
      <c r="J42" s="16" t="s">
        <v>41</v>
      </c>
      <c r="K42" s="26">
        <v>292041126</v>
      </c>
      <c r="L42" s="18" t="s">
        <v>38</v>
      </c>
      <c r="M42" s="226">
        <v>42041</v>
      </c>
      <c r="N42" s="226">
        <v>42041</v>
      </c>
      <c r="O42" s="224" t="s">
        <v>69</v>
      </c>
      <c r="P42" s="25">
        <v>0.8182</v>
      </c>
      <c r="Q42" s="223" t="s">
        <v>10</v>
      </c>
      <c r="R42" s="225" t="s">
        <v>1</v>
      </c>
    </row>
    <row r="43" spans="1:18" ht="72">
      <c r="A43" s="230" t="s">
        <v>228</v>
      </c>
      <c r="B43" s="222" t="s">
        <v>10</v>
      </c>
      <c r="C43" s="227" t="s">
        <v>12</v>
      </c>
      <c r="D43" s="227" t="s">
        <v>561</v>
      </c>
      <c r="E43" s="221" t="s">
        <v>971</v>
      </c>
      <c r="F43" s="231">
        <v>0</v>
      </c>
      <c r="G43" s="228" t="s">
        <v>62</v>
      </c>
      <c r="H43" s="227" t="s">
        <v>64</v>
      </c>
      <c r="I43" s="10">
        <v>42039</v>
      </c>
      <c r="J43" s="227" t="s">
        <v>10</v>
      </c>
      <c r="K43" s="227" t="s">
        <v>10</v>
      </c>
      <c r="L43" s="227" t="s">
        <v>10</v>
      </c>
      <c r="M43" s="223">
        <v>42044</v>
      </c>
      <c r="N43" s="223">
        <v>42045</v>
      </c>
      <c r="O43" s="227" t="s">
        <v>21</v>
      </c>
      <c r="P43" s="22">
        <v>1</v>
      </c>
      <c r="Q43" s="223" t="s">
        <v>10</v>
      </c>
      <c r="R43" s="222" t="s">
        <v>21</v>
      </c>
    </row>
    <row r="44" spans="1:18" s="7" customFormat="1" ht="48">
      <c r="A44" s="244" t="s">
        <v>229</v>
      </c>
      <c r="B44" s="225" t="s">
        <v>295</v>
      </c>
      <c r="C44" s="227" t="s">
        <v>12</v>
      </c>
      <c r="D44" s="224" t="s">
        <v>139</v>
      </c>
      <c r="E44" s="234" t="s">
        <v>247</v>
      </c>
      <c r="F44" s="236">
        <v>276000000</v>
      </c>
      <c r="G44" s="235" t="s">
        <v>45</v>
      </c>
      <c r="H44" s="224" t="s">
        <v>89</v>
      </c>
      <c r="I44" s="6">
        <v>42040</v>
      </c>
      <c r="J44" s="224" t="s">
        <v>36</v>
      </c>
      <c r="K44" s="19" t="s">
        <v>173</v>
      </c>
      <c r="L44" s="224" t="s">
        <v>52</v>
      </c>
      <c r="M44" s="226">
        <v>42041</v>
      </c>
      <c r="N44" s="226">
        <v>42041</v>
      </c>
      <c r="O44" s="224" t="s">
        <v>69</v>
      </c>
      <c r="P44" s="25">
        <v>0.9</v>
      </c>
      <c r="Q44" s="226">
        <v>42131</v>
      </c>
      <c r="R44" s="225" t="s">
        <v>1</v>
      </c>
    </row>
    <row r="45" spans="1:18" s="7" customFormat="1" ht="36">
      <c r="A45" s="244" t="s">
        <v>249</v>
      </c>
      <c r="B45" s="225" t="s">
        <v>10</v>
      </c>
      <c r="C45" s="227" t="s">
        <v>12</v>
      </c>
      <c r="D45" s="224" t="s">
        <v>399</v>
      </c>
      <c r="E45" s="234" t="s">
        <v>252</v>
      </c>
      <c r="F45" s="236">
        <v>180072356</v>
      </c>
      <c r="G45" s="235" t="s">
        <v>251</v>
      </c>
      <c r="H45" s="224" t="s">
        <v>83</v>
      </c>
      <c r="I45" s="6">
        <v>42041</v>
      </c>
      <c r="J45" s="241" t="s">
        <v>41</v>
      </c>
      <c r="K45" s="19" t="s">
        <v>250</v>
      </c>
      <c r="L45" s="224" t="s">
        <v>52</v>
      </c>
      <c r="M45" s="226">
        <v>42041</v>
      </c>
      <c r="N45" s="226">
        <v>42041</v>
      </c>
      <c r="O45" s="224" t="s">
        <v>69</v>
      </c>
      <c r="P45" s="25">
        <v>0.8182</v>
      </c>
      <c r="Q45" s="223" t="s">
        <v>10</v>
      </c>
      <c r="R45" s="225" t="s">
        <v>1</v>
      </c>
    </row>
    <row r="46" spans="1:18" s="7" customFormat="1" ht="72">
      <c r="A46" s="244" t="s">
        <v>262</v>
      </c>
      <c r="B46" s="225" t="s">
        <v>10</v>
      </c>
      <c r="C46" s="227" t="s">
        <v>12</v>
      </c>
      <c r="D46" s="224" t="s">
        <v>205</v>
      </c>
      <c r="E46" s="234" t="s">
        <v>308</v>
      </c>
      <c r="F46" s="236" t="s">
        <v>253</v>
      </c>
      <c r="G46" s="235" t="s">
        <v>274</v>
      </c>
      <c r="H46" s="224" t="s">
        <v>20</v>
      </c>
      <c r="I46" s="6">
        <v>42041</v>
      </c>
      <c r="J46" s="224" t="s">
        <v>307</v>
      </c>
      <c r="K46" s="224">
        <v>513133850</v>
      </c>
      <c r="L46" s="224" t="s">
        <v>243</v>
      </c>
      <c r="M46" s="226">
        <v>42045</v>
      </c>
      <c r="N46" s="226">
        <v>42047</v>
      </c>
      <c r="O46" s="224" t="s">
        <v>21</v>
      </c>
      <c r="P46" s="25">
        <v>0.875</v>
      </c>
      <c r="Q46" s="223" t="s">
        <v>10</v>
      </c>
      <c r="R46" s="225" t="s">
        <v>21</v>
      </c>
    </row>
    <row r="47" spans="1:18" s="7" customFormat="1" ht="60">
      <c r="A47" s="244" t="s">
        <v>286</v>
      </c>
      <c r="B47" s="225" t="s">
        <v>10</v>
      </c>
      <c r="C47" s="227" t="s">
        <v>12</v>
      </c>
      <c r="D47" s="224" t="s">
        <v>566</v>
      </c>
      <c r="E47" s="234" t="s">
        <v>254</v>
      </c>
      <c r="F47" s="236" t="s">
        <v>255</v>
      </c>
      <c r="G47" s="235" t="s">
        <v>274</v>
      </c>
      <c r="H47" s="224" t="s">
        <v>64</v>
      </c>
      <c r="I47" s="6">
        <v>42041</v>
      </c>
      <c r="J47" s="224" t="s">
        <v>240</v>
      </c>
      <c r="K47" s="224" t="s">
        <v>10</v>
      </c>
      <c r="L47" s="224" t="s">
        <v>10</v>
      </c>
      <c r="M47" s="226" t="s">
        <v>10</v>
      </c>
      <c r="N47" s="226">
        <v>42046</v>
      </c>
      <c r="O47" s="224" t="s">
        <v>21</v>
      </c>
      <c r="P47" s="25">
        <v>0.875</v>
      </c>
      <c r="Q47" s="223" t="s">
        <v>10</v>
      </c>
      <c r="R47" s="225" t="s">
        <v>21</v>
      </c>
    </row>
    <row r="48" spans="1:18" s="7" customFormat="1" ht="60">
      <c r="A48" s="244" t="s">
        <v>263</v>
      </c>
      <c r="B48" s="225" t="s">
        <v>10</v>
      </c>
      <c r="C48" s="227" t="s">
        <v>12</v>
      </c>
      <c r="D48" s="224" t="s">
        <v>566</v>
      </c>
      <c r="E48" s="234" t="s">
        <v>281</v>
      </c>
      <c r="F48" s="236" t="s">
        <v>256</v>
      </c>
      <c r="G48" s="235" t="s">
        <v>274</v>
      </c>
      <c r="H48" s="224" t="s">
        <v>64</v>
      </c>
      <c r="I48" s="6">
        <v>42041</v>
      </c>
      <c r="J48" s="224" t="s">
        <v>240</v>
      </c>
      <c r="K48" s="224" t="s">
        <v>10</v>
      </c>
      <c r="L48" s="224" t="s">
        <v>10</v>
      </c>
      <c r="M48" s="226" t="s">
        <v>10</v>
      </c>
      <c r="N48" s="226">
        <v>42046</v>
      </c>
      <c r="O48" s="224" t="s">
        <v>21</v>
      </c>
      <c r="P48" s="25">
        <v>0.875</v>
      </c>
      <c r="Q48" s="223" t="s">
        <v>10</v>
      </c>
      <c r="R48" s="225" t="s">
        <v>21</v>
      </c>
    </row>
    <row r="49" spans="1:18" s="7" customFormat="1" ht="36">
      <c r="A49" s="244" t="s">
        <v>264</v>
      </c>
      <c r="B49" s="225" t="s">
        <v>10</v>
      </c>
      <c r="C49" s="227" t="s">
        <v>12</v>
      </c>
      <c r="D49" s="224" t="s">
        <v>199</v>
      </c>
      <c r="E49" s="234" t="s">
        <v>287</v>
      </c>
      <c r="F49" s="236" t="s">
        <v>257</v>
      </c>
      <c r="G49" s="235" t="s">
        <v>274</v>
      </c>
      <c r="H49" s="224" t="s">
        <v>20</v>
      </c>
      <c r="I49" s="6">
        <v>42041</v>
      </c>
      <c r="J49" s="224" t="s">
        <v>50</v>
      </c>
      <c r="K49" s="224" t="s">
        <v>290</v>
      </c>
      <c r="L49" s="224" t="s">
        <v>52</v>
      </c>
      <c r="M49" s="226">
        <v>42046</v>
      </c>
      <c r="N49" s="226">
        <v>42047</v>
      </c>
      <c r="O49" s="224" t="s">
        <v>21</v>
      </c>
      <c r="P49" s="25">
        <v>0.875</v>
      </c>
      <c r="Q49" s="223" t="s">
        <v>10</v>
      </c>
      <c r="R49" s="225" t="s">
        <v>21</v>
      </c>
    </row>
    <row r="50" spans="1:18" s="7" customFormat="1" ht="36">
      <c r="A50" s="244" t="s">
        <v>265</v>
      </c>
      <c r="B50" s="225" t="s">
        <v>10</v>
      </c>
      <c r="C50" s="227" t="s">
        <v>12</v>
      </c>
      <c r="D50" s="224" t="s">
        <v>258</v>
      </c>
      <c r="E50" s="234" t="s">
        <v>288</v>
      </c>
      <c r="F50" s="236" t="s">
        <v>259</v>
      </c>
      <c r="G50" s="235" t="s">
        <v>274</v>
      </c>
      <c r="H50" s="224" t="s">
        <v>20</v>
      </c>
      <c r="I50" s="6">
        <v>42041</v>
      </c>
      <c r="J50" s="224" t="s">
        <v>36</v>
      </c>
      <c r="K50" s="224" t="s">
        <v>310</v>
      </c>
      <c r="L50" s="224" t="s">
        <v>52</v>
      </c>
      <c r="M50" s="226">
        <v>42046</v>
      </c>
      <c r="N50" s="226">
        <v>42047</v>
      </c>
      <c r="O50" s="224" t="s">
        <v>21</v>
      </c>
      <c r="P50" s="25">
        <v>0.875</v>
      </c>
      <c r="Q50" s="223" t="s">
        <v>10</v>
      </c>
      <c r="R50" s="225" t="s">
        <v>21</v>
      </c>
    </row>
    <row r="51" spans="1:18" s="7" customFormat="1" ht="24">
      <c r="A51" s="244" t="s">
        <v>266</v>
      </c>
      <c r="B51" s="225" t="s">
        <v>10</v>
      </c>
      <c r="C51" s="227" t="s">
        <v>12</v>
      </c>
      <c r="D51" s="224" t="s">
        <v>400</v>
      </c>
      <c r="E51" s="234" t="s">
        <v>289</v>
      </c>
      <c r="F51" s="236" t="s">
        <v>260</v>
      </c>
      <c r="G51" s="235" t="s">
        <v>274</v>
      </c>
      <c r="H51" s="224" t="s">
        <v>20</v>
      </c>
      <c r="I51" s="6">
        <v>42041</v>
      </c>
      <c r="J51" s="224" t="s">
        <v>240</v>
      </c>
      <c r="K51" s="224" t="s">
        <v>10</v>
      </c>
      <c r="L51" s="224" t="s">
        <v>10</v>
      </c>
      <c r="M51" s="226">
        <v>42045</v>
      </c>
      <c r="N51" s="226">
        <v>42046</v>
      </c>
      <c r="O51" s="224" t="s">
        <v>21</v>
      </c>
      <c r="P51" s="25">
        <v>0.875</v>
      </c>
      <c r="Q51" s="223" t="s">
        <v>10</v>
      </c>
      <c r="R51" s="225" t="s">
        <v>21</v>
      </c>
    </row>
    <row r="52" spans="1:18" s="7" customFormat="1" ht="36">
      <c r="A52" s="244" t="s">
        <v>267</v>
      </c>
      <c r="B52" s="225" t="s">
        <v>10</v>
      </c>
      <c r="C52" s="227" t="s">
        <v>12</v>
      </c>
      <c r="D52" s="224" t="s">
        <v>567</v>
      </c>
      <c r="E52" s="234" t="s">
        <v>261</v>
      </c>
      <c r="F52" s="236">
        <v>0</v>
      </c>
      <c r="G52" s="235" t="s">
        <v>62</v>
      </c>
      <c r="H52" s="224" t="s">
        <v>20</v>
      </c>
      <c r="I52" s="6">
        <v>42041</v>
      </c>
      <c r="J52" s="224" t="s">
        <v>10</v>
      </c>
      <c r="K52" s="224" t="s">
        <v>10</v>
      </c>
      <c r="L52" s="224" t="s">
        <v>10</v>
      </c>
      <c r="M52" s="226">
        <v>42045</v>
      </c>
      <c r="N52" s="226">
        <v>42046</v>
      </c>
      <c r="O52" s="224" t="s">
        <v>21</v>
      </c>
      <c r="P52" s="25">
        <v>1</v>
      </c>
      <c r="Q52" s="223" t="s">
        <v>10</v>
      </c>
      <c r="R52" s="225" t="s">
        <v>21</v>
      </c>
    </row>
    <row r="53" spans="1:18" s="7" customFormat="1" ht="48">
      <c r="A53" s="244" t="s">
        <v>269</v>
      </c>
      <c r="B53" s="225" t="s">
        <v>295</v>
      </c>
      <c r="C53" s="227" t="s">
        <v>12</v>
      </c>
      <c r="D53" s="224" t="s">
        <v>270</v>
      </c>
      <c r="E53" s="234" t="s">
        <v>271</v>
      </c>
      <c r="F53" s="236">
        <v>762131250</v>
      </c>
      <c r="G53" s="235" t="s">
        <v>272</v>
      </c>
      <c r="H53" s="224" t="s">
        <v>83</v>
      </c>
      <c r="I53" s="6">
        <v>42041</v>
      </c>
      <c r="J53" s="224" t="s">
        <v>238</v>
      </c>
      <c r="K53" s="224" t="s">
        <v>273</v>
      </c>
      <c r="L53" s="224" t="s">
        <v>52</v>
      </c>
      <c r="M53" s="226">
        <v>42045</v>
      </c>
      <c r="N53" s="226">
        <v>42045</v>
      </c>
      <c r="O53" s="224" t="s">
        <v>69</v>
      </c>
      <c r="P53" s="25">
        <v>0.8182</v>
      </c>
      <c r="Q53" s="226">
        <v>42131</v>
      </c>
      <c r="R53" s="225" t="s">
        <v>1</v>
      </c>
    </row>
    <row r="54" spans="1:18" s="7" customFormat="1" ht="36">
      <c r="A54" s="244" t="s">
        <v>275</v>
      </c>
      <c r="B54" s="225" t="s">
        <v>10</v>
      </c>
      <c r="C54" s="227" t="s">
        <v>12</v>
      </c>
      <c r="D54" s="224" t="s">
        <v>276</v>
      </c>
      <c r="E54" s="234" t="s">
        <v>278</v>
      </c>
      <c r="F54" s="236">
        <v>811722095</v>
      </c>
      <c r="G54" s="235" t="s">
        <v>277</v>
      </c>
      <c r="H54" s="224" t="s">
        <v>89</v>
      </c>
      <c r="I54" s="6">
        <v>42041</v>
      </c>
      <c r="J54" s="224" t="s">
        <v>79</v>
      </c>
      <c r="K54" s="224" t="s">
        <v>279</v>
      </c>
      <c r="L54" s="224" t="s">
        <v>52</v>
      </c>
      <c r="M54" s="226">
        <v>42044</v>
      </c>
      <c r="N54" s="226">
        <v>42044</v>
      </c>
      <c r="O54" s="224" t="s">
        <v>69</v>
      </c>
      <c r="P54" s="25">
        <v>0.9</v>
      </c>
      <c r="Q54" s="223" t="s">
        <v>10</v>
      </c>
      <c r="R54" s="225" t="s">
        <v>1</v>
      </c>
    </row>
    <row r="55" spans="1:18" s="7" customFormat="1" ht="60">
      <c r="A55" s="244" t="s">
        <v>285</v>
      </c>
      <c r="B55" s="225" t="s">
        <v>10</v>
      </c>
      <c r="C55" s="227" t="s">
        <v>12</v>
      </c>
      <c r="D55" s="224" t="s">
        <v>282</v>
      </c>
      <c r="E55" s="234" t="s">
        <v>283</v>
      </c>
      <c r="F55" s="236">
        <v>24750000</v>
      </c>
      <c r="G55" s="235" t="s">
        <v>284</v>
      </c>
      <c r="H55" s="224" t="s">
        <v>43</v>
      </c>
      <c r="I55" s="6">
        <v>42044</v>
      </c>
      <c r="J55" s="224" t="s">
        <v>50</v>
      </c>
      <c r="K55" s="224">
        <v>386056428</v>
      </c>
      <c r="L55" s="224" t="s">
        <v>52</v>
      </c>
      <c r="M55" s="226">
        <v>42044</v>
      </c>
      <c r="N55" s="226">
        <v>42044</v>
      </c>
      <c r="O55" s="224" t="s">
        <v>69</v>
      </c>
      <c r="P55" s="25">
        <v>0.8182</v>
      </c>
      <c r="Q55" s="223" t="s">
        <v>10</v>
      </c>
      <c r="R55" s="225" t="s">
        <v>1</v>
      </c>
    </row>
    <row r="56" spans="1:18" s="7" customFormat="1" ht="60">
      <c r="A56" s="244" t="s">
        <v>291</v>
      </c>
      <c r="B56" s="225" t="s">
        <v>10</v>
      </c>
      <c r="C56" s="227" t="s">
        <v>12</v>
      </c>
      <c r="D56" s="224" t="s">
        <v>34</v>
      </c>
      <c r="E56" s="234" t="s">
        <v>292</v>
      </c>
      <c r="F56" s="236">
        <v>581832558</v>
      </c>
      <c r="G56" s="235" t="s">
        <v>45</v>
      </c>
      <c r="H56" s="224" t="s">
        <v>83</v>
      </c>
      <c r="I56" s="6">
        <v>42045</v>
      </c>
      <c r="J56" s="224" t="s">
        <v>36</v>
      </c>
      <c r="K56" s="224" t="s">
        <v>37</v>
      </c>
      <c r="L56" s="224" t="s">
        <v>38</v>
      </c>
      <c r="M56" s="226">
        <v>42047</v>
      </c>
      <c r="N56" s="226">
        <v>42076</v>
      </c>
      <c r="O56" s="224" t="s">
        <v>69</v>
      </c>
      <c r="P56" s="25">
        <v>0.8182</v>
      </c>
      <c r="Q56" s="223" t="s">
        <v>10</v>
      </c>
      <c r="R56" s="225" t="s">
        <v>1</v>
      </c>
    </row>
    <row r="57" spans="1:18" s="7" customFormat="1" ht="36">
      <c r="A57" s="244" t="s">
        <v>296</v>
      </c>
      <c r="B57" s="225" t="s">
        <v>295</v>
      </c>
      <c r="C57" s="227" t="s">
        <v>12</v>
      </c>
      <c r="D57" s="224" t="s">
        <v>303</v>
      </c>
      <c r="E57" s="234" t="s">
        <v>319</v>
      </c>
      <c r="F57" s="236">
        <v>5095888378</v>
      </c>
      <c r="G57" s="235" t="s">
        <v>320</v>
      </c>
      <c r="H57" s="224" t="s">
        <v>57</v>
      </c>
      <c r="I57" s="6">
        <v>42046</v>
      </c>
      <c r="J57" s="224" t="s">
        <v>50</v>
      </c>
      <c r="K57" s="224">
        <v>433324761</v>
      </c>
      <c r="L57" s="224" t="s">
        <v>52</v>
      </c>
      <c r="M57" s="226">
        <v>42051</v>
      </c>
      <c r="N57" s="226">
        <v>42053</v>
      </c>
      <c r="O57" s="224" t="s">
        <v>69</v>
      </c>
      <c r="P57" s="25">
        <v>0.8182</v>
      </c>
      <c r="Q57" s="226">
        <v>42131</v>
      </c>
      <c r="R57" s="225" t="s">
        <v>1</v>
      </c>
    </row>
    <row r="58" spans="1:18" s="7" customFormat="1" ht="48">
      <c r="A58" s="244" t="s">
        <v>297</v>
      </c>
      <c r="B58" s="225" t="s">
        <v>111</v>
      </c>
      <c r="C58" s="224" t="s">
        <v>305</v>
      </c>
      <c r="D58" s="224" t="s">
        <v>96</v>
      </c>
      <c r="E58" s="234" t="s">
        <v>112</v>
      </c>
      <c r="F58" s="236">
        <v>4867176140</v>
      </c>
      <c r="G58" s="235" t="s">
        <v>312</v>
      </c>
      <c r="H58" s="224" t="s">
        <v>43</v>
      </c>
      <c r="I58" s="6">
        <v>42047</v>
      </c>
      <c r="J58" s="224" t="s">
        <v>36</v>
      </c>
      <c r="K58" s="224" t="s">
        <v>304</v>
      </c>
      <c r="L58" s="224" t="s">
        <v>38</v>
      </c>
      <c r="M58" s="226">
        <v>42051</v>
      </c>
      <c r="N58" s="226">
        <v>42051</v>
      </c>
      <c r="O58" s="224" t="s">
        <v>69</v>
      </c>
      <c r="P58" s="25">
        <v>0.9375</v>
      </c>
      <c r="Q58" s="223" t="s">
        <v>10</v>
      </c>
      <c r="R58" s="225" t="s">
        <v>1</v>
      </c>
    </row>
    <row r="59" spans="1:18" s="7" customFormat="1" ht="36">
      <c r="A59" s="244" t="s">
        <v>298</v>
      </c>
      <c r="B59" s="225" t="s">
        <v>10</v>
      </c>
      <c r="C59" s="227" t="s">
        <v>12</v>
      </c>
      <c r="D59" s="224" t="s">
        <v>401</v>
      </c>
      <c r="E59" s="234" t="s">
        <v>299</v>
      </c>
      <c r="F59" s="236">
        <v>89858800</v>
      </c>
      <c r="G59" s="235" t="s">
        <v>300</v>
      </c>
      <c r="H59" s="224" t="s">
        <v>43</v>
      </c>
      <c r="I59" s="6">
        <v>42047</v>
      </c>
      <c r="J59" s="224" t="s">
        <v>10</v>
      </c>
      <c r="K59" s="224" t="s">
        <v>10</v>
      </c>
      <c r="L59" s="224" t="s">
        <v>10</v>
      </c>
      <c r="M59" s="226">
        <v>42048</v>
      </c>
      <c r="N59" s="226">
        <v>42048</v>
      </c>
      <c r="O59" s="224" t="s">
        <v>69</v>
      </c>
      <c r="P59" s="25">
        <v>0.8182</v>
      </c>
      <c r="Q59" s="223" t="s">
        <v>10</v>
      </c>
      <c r="R59" s="225" t="s">
        <v>1</v>
      </c>
    </row>
    <row r="60" spans="1:18" s="7" customFormat="1" ht="36">
      <c r="A60" s="244" t="s">
        <v>301</v>
      </c>
      <c r="B60" s="225" t="s">
        <v>10</v>
      </c>
      <c r="C60" s="227" t="s">
        <v>12</v>
      </c>
      <c r="D60" s="224" t="s">
        <v>33</v>
      </c>
      <c r="E60" s="234" t="s">
        <v>302</v>
      </c>
      <c r="F60" s="236">
        <v>467291143</v>
      </c>
      <c r="G60" s="235" t="s">
        <v>45</v>
      </c>
      <c r="H60" s="224" t="s">
        <v>22</v>
      </c>
      <c r="I60" s="6">
        <v>42047</v>
      </c>
      <c r="J60" s="224" t="s">
        <v>50</v>
      </c>
      <c r="K60" s="224" t="s">
        <v>51</v>
      </c>
      <c r="L60" s="224" t="s">
        <v>52</v>
      </c>
      <c r="M60" s="226">
        <v>42051</v>
      </c>
      <c r="N60" s="226">
        <v>42051</v>
      </c>
      <c r="O60" s="224" t="s">
        <v>69</v>
      </c>
      <c r="P60" s="25">
        <v>0.9</v>
      </c>
      <c r="Q60" s="223" t="s">
        <v>10</v>
      </c>
      <c r="R60" s="225" t="s">
        <v>1</v>
      </c>
    </row>
    <row r="61" spans="1:18" s="7" customFormat="1" ht="36">
      <c r="A61" s="244" t="s">
        <v>311</v>
      </c>
      <c r="B61" s="225" t="s">
        <v>120</v>
      </c>
      <c r="C61" s="224" t="s">
        <v>305</v>
      </c>
      <c r="D61" s="224" t="s">
        <v>480</v>
      </c>
      <c r="E61" s="234" t="s">
        <v>121</v>
      </c>
      <c r="F61" s="236">
        <v>350654583</v>
      </c>
      <c r="G61" s="235" t="s">
        <v>312</v>
      </c>
      <c r="H61" s="224" t="s">
        <v>89</v>
      </c>
      <c r="I61" s="6">
        <v>42048</v>
      </c>
      <c r="J61" s="224" t="s">
        <v>214</v>
      </c>
      <c r="K61" s="224" t="s">
        <v>313</v>
      </c>
      <c r="L61" s="224" t="s">
        <v>52</v>
      </c>
      <c r="M61" s="226">
        <v>42051</v>
      </c>
      <c r="N61" s="226">
        <v>42051</v>
      </c>
      <c r="O61" s="224" t="s">
        <v>69</v>
      </c>
      <c r="P61" s="25">
        <v>0.9375</v>
      </c>
      <c r="Q61" s="223" t="s">
        <v>10</v>
      </c>
      <c r="R61" s="225" t="s">
        <v>1</v>
      </c>
    </row>
    <row r="62" spans="1:18" s="7" customFormat="1" ht="36">
      <c r="A62" s="244" t="s">
        <v>315</v>
      </c>
      <c r="B62" s="225" t="s">
        <v>295</v>
      </c>
      <c r="C62" s="227" t="s">
        <v>12</v>
      </c>
      <c r="D62" s="224" t="s">
        <v>77</v>
      </c>
      <c r="E62" s="234" t="s">
        <v>334</v>
      </c>
      <c r="F62" s="236">
        <v>323360666</v>
      </c>
      <c r="G62" s="235" t="s">
        <v>316</v>
      </c>
      <c r="H62" s="224" t="s">
        <v>89</v>
      </c>
      <c r="I62" s="6">
        <v>42051</v>
      </c>
      <c r="J62" s="224" t="s">
        <v>79</v>
      </c>
      <c r="K62" s="224">
        <v>192142339</v>
      </c>
      <c r="L62" s="224" t="s">
        <v>52</v>
      </c>
      <c r="M62" s="226">
        <v>42053</v>
      </c>
      <c r="N62" s="226">
        <v>42053</v>
      </c>
      <c r="O62" s="224" t="s">
        <v>69</v>
      </c>
      <c r="P62" s="25">
        <v>0.9</v>
      </c>
      <c r="Q62" s="226">
        <v>42131</v>
      </c>
      <c r="R62" s="225" t="s">
        <v>1</v>
      </c>
    </row>
    <row r="63" spans="1:18" s="7" customFormat="1" ht="24">
      <c r="A63" s="244" t="s">
        <v>321</v>
      </c>
      <c r="B63" s="225" t="s">
        <v>10</v>
      </c>
      <c r="C63" s="227" t="s">
        <v>12</v>
      </c>
      <c r="D63" s="224" t="s">
        <v>562</v>
      </c>
      <c r="E63" s="234" t="s">
        <v>325</v>
      </c>
      <c r="F63" s="236">
        <v>100705363</v>
      </c>
      <c r="G63" s="235" t="s">
        <v>168</v>
      </c>
      <c r="H63" s="224" t="s">
        <v>64</v>
      </c>
      <c r="I63" s="6">
        <v>42051</v>
      </c>
      <c r="J63" s="224" t="s">
        <v>36</v>
      </c>
      <c r="K63" s="224" t="s">
        <v>361</v>
      </c>
      <c r="L63" s="224" t="s">
        <v>38</v>
      </c>
      <c r="M63" s="226" t="s">
        <v>10</v>
      </c>
      <c r="N63" s="226">
        <v>42054</v>
      </c>
      <c r="O63" s="224" t="s">
        <v>21</v>
      </c>
      <c r="P63" s="25">
        <v>0.875</v>
      </c>
      <c r="Q63" s="223" t="s">
        <v>10</v>
      </c>
      <c r="R63" s="225" t="s">
        <v>21</v>
      </c>
    </row>
    <row r="64" spans="1:18" s="7" customFormat="1" ht="48">
      <c r="A64" s="244" t="s">
        <v>322</v>
      </c>
      <c r="B64" s="225" t="s">
        <v>10</v>
      </c>
      <c r="C64" s="227" t="s">
        <v>12</v>
      </c>
      <c r="D64" s="224" t="s">
        <v>47</v>
      </c>
      <c r="E64" s="234" t="s">
        <v>323</v>
      </c>
      <c r="F64" s="236">
        <v>34283520</v>
      </c>
      <c r="G64" s="235" t="s">
        <v>324</v>
      </c>
      <c r="H64" s="224" t="s">
        <v>80</v>
      </c>
      <c r="I64" s="6">
        <v>42052</v>
      </c>
      <c r="J64" s="224" t="s">
        <v>36</v>
      </c>
      <c r="K64" s="224" t="s">
        <v>48</v>
      </c>
      <c r="L64" s="224" t="s">
        <v>38</v>
      </c>
      <c r="M64" s="226">
        <v>42053</v>
      </c>
      <c r="N64" s="226">
        <v>42053</v>
      </c>
      <c r="O64" s="224" t="s">
        <v>69</v>
      </c>
      <c r="P64" s="25">
        <v>0.8182</v>
      </c>
      <c r="Q64" s="223" t="s">
        <v>10</v>
      </c>
      <c r="R64" s="225" t="s">
        <v>1</v>
      </c>
    </row>
    <row r="65" spans="1:18" s="7" customFormat="1" ht="36">
      <c r="A65" s="244" t="s">
        <v>327</v>
      </c>
      <c r="B65" s="225" t="s">
        <v>10</v>
      </c>
      <c r="C65" s="227" t="s">
        <v>12</v>
      </c>
      <c r="D65" s="224" t="s">
        <v>56</v>
      </c>
      <c r="E65" s="234" t="s">
        <v>328</v>
      </c>
      <c r="F65" s="236">
        <v>66000000</v>
      </c>
      <c r="G65" s="235" t="s">
        <v>45</v>
      </c>
      <c r="H65" s="224" t="s">
        <v>57</v>
      </c>
      <c r="I65" s="6">
        <v>42052</v>
      </c>
      <c r="J65" s="224" t="s">
        <v>36</v>
      </c>
      <c r="K65" s="224" t="s">
        <v>108</v>
      </c>
      <c r="L65" s="224" t="s">
        <v>38</v>
      </c>
      <c r="M65" s="226">
        <v>42052</v>
      </c>
      <c r="N65" s="226">
        <v>42053</v>
      </c>
      <c r="O65" s="224" t="s">
        <v>69</v>
      </c>
      <c r="P65" s="25">
        <v>0.8182</v>
      </c>
      <c r="Q65" s="223" t="s">
        <v>10</v>
      </c>
      <c r="R65" s="225" t="s">
        <v>1</v>
      </c>
    </row>
    <row r="66" spans="1:18" s="7" customFormat="1" ht="60">
      <c r="A66" s="244" t="s">
        <v>333</v>
      </c>
      <c r="B66" s="225" t="s">
        <v>10</v>
      </c>
      <c r="C66" s="227" t="s">
        <v>12</v>
      </c>
      <c r="D66" s="224" t="s">
        <v>331</v>
      </c>
      <c r="E66" s="234" t="s">
        <v>332</v>
      </c>
      <c r="F66" s="236">
        <v>2034528</v>
      </c>
      <c r="G66" s="235" t="s">
        <v>415</v>
      </c>
      <c r="H66" s="224" t="s">
        <v>20</v>
      </c>
      <c r="I66" s="6">
        <v>42053</v>
      </c>
      <c r="J66" s="224" t="s">
        <v>10</v>
      </c>
      <c r="K66" s="224" t="s">
        <v>10</v>
      </c>
      <c r="L66" s="224" t="s">
        <v>10</v>
      </c>
      <c r="M66" s="226">
        <v>42053</v>
      </c>
      <c r="N66" s="226">
        <v>42054</v>
      </c>
      <c r="O66" s="224" t="s">
        <v>21</v>
      </c>
      <c r="P66" s="25">
        <v>0.875</v>
      </c>
      <c r="Q66" s="223" t="s">
        <v>10</v>
      </c>
      <c r="R66" s="225" t="s">
        <v>21</v>
      </c>
    </row>
    <row r="67" spans="1:18" s="7" customFormat="1" ht="72">
      <c r="A67" s="244" t="s">
        <v>376</v>
      </c>
      <c r="B67" s="225" t="s">
        <v>295</v>
      </c>
      <c r="C67" s="227" t="s">
        <v>12</v>
      </c>
      <c r="D67" s="224" t="s">
        <v>353</v>
      </c>
      <c r="E67" s="234" t="s">
        <v>338</v>
      </c>
      <c r="F67" s="236">
        <v>4372406719</v>
      </c>
      <c r="G67" s="235" t="s">
        <v>320</v>
      </c>
      <c r="H67" s="224" t="s">
        <v>57</v>
      </c>
      <c r="I67" s="6">
        <v>42053</v>
      </c>
      <c r="J67" s="16" t="s">
        <v>336</v>
      </c>
      <c r="K67" s="17" t="s">
        <v>337</v>
      </c>
      <c r="L67" s="224" t="s">
        <v>38</v>
      </c>
      <c r="M67" s="226">
        <v>42058</v>
      </c>
      <c r="N67" s="226">
        <v>42058</v>
      </c>
      <c r="O67" s="224" t="s">
        <v>69</v>
      </c>
      <c r="P67" s="25">
        <v>0.9</v>
      </c>
      <c r="Q67" s="226">
        <v>42131</v>
      </c>
      <c r="R67" s="225" t="s">
        <v>1</v>
      </c>
    </row>
    <row r="68" spans="1:18" s="7" customFormat="1" ht="48">
      <c r="A68" s="244" t="s">
        <v>339</v>
      </c>
      <c r="B68" s="225" t="s">
        <v>295</v>
      </c>
      <c r="C68" s="227" t="s">
        <v>12</v>
      </c>
      <c r="D68" s="224" t="s">
        <v>340</v>
      </c>
      <c r="E68" s="234" t="s">
        <v>341</v>
      </c>
      <c r="F68" s="236">
        <v>262275000</v>
      </c>
      <c r="G68" s="235" t="s">
        <v>342</v>
      </c>
      <c r="H68" s="224" t="s">
        <v>83</v>
      </c>
      <c r="I68" s="6">
        <v>42054</v>
      </c>
      <c r="J68" s="224" t="s">
        <v>36</v>
      </c>
      <c r="K68" s="26">
        <v>1501208350</v>
      </c>
      <c r="L68" s="224" t="s">
        <v>52</v>
      </c>
      <c r="M68" s="226">
        <v>42055</v>
      </c>
      <c r="N68" s="226">
        <v>42055</v>
      </c>
      <c r="O68" s="224" t="s">
        <v>69</v>
      </c>
      <c r="P68" s="25">
        <v>0.9</v>
      </c>
      <c r="Q68" s="226">
        <v>42131</v>
      </c>
      <c r="R68" s="225" t="s">
        <v>1</v>
      </c>
    </row>
    <row r="69" spans="1:18" s="7" customFormat="1" ht="72">
      <c r="A69" s="244" t="s">
        <v>344</v>
      </c>
      <c r="B69" s="225" t="s">
        <v>295</v>
      </c>
      <c r="C69" s="227" t="s">
        <v>12</v>
      </c>
      <c r="D69" s="224" t="s">
        <v>223</v>
      </c>
      <c r="E69" s="234" t="s">
        <v>345</v>
      </c>
      <c r="F69" s="236">
        <v>5914590602</v>
      </c>
      <c r="G69" s="235" t="s">
        <v>45</v>
      </c>
      <c r="H69" s="224" t="s">
        <v>83</v>
      </c>
      <c r="I69" s="6">
        <v>42055</v>
      </c>
      <c r="J69" s="224" t="s">
        <v>214</v>
      </c>
      <c r="K69" s="26">
        <v>490028776</v>
      </c>
      <c r="L69" s="224" t="s">
        <v>52</v>
      </c>
      <c r="M69" s="226">
        <v>42060</v>
      </c>
      <c r="N69" s="226">
        <v>42060</v>
      </c>
      <c r="O69" s="224" t="s">
        <v>69</v>
      </c>
      <c r="P69" s="25">
        <v>0.9</v>
      </c>
      <c r="Q69" s="226">
        <v>42131</v>
      </c>
      <c r="R69" s="225" t="s">
        <v>1</v>
      </c>
    </row>
    <row r="70" spans="1:18" s="7" customFormat="1" ht="36">
      <c r="A70" s="244" t="s">
        <v>346</v>
      </c>
      <c r="B70" s="225" t="s">
        <v>10</v>
      </c>
      <c r="C70" s="227" t="s">
        <v>12</v>
      </c>
      <c r="D70" s="224" t="s">
        <v>347</v>
      </c>
      <c r="E70" s="234" t="s">
        <v>363</v>
      </c>
      <c r="F70" s="236">
        <v>237053304</v>
      </c>
      <c r="G70" s="235" t="s">
        <v>362</v>
      </c>
      <c r="H70" s="224" t="s">
        <v>43</v>
      </c>
      <c r="I70" s="6">
        <v>42055</v>
      </c>
      <c r="J70" s="224" t="s">
        <v>214</v>
      </c>
      <c r="K70" s="224" t="s">
        <v>348</v>
      </c>
      <c r="L70" s="224" t="s">
        <v>52</v>
      </c>
      <c r="M70" s="226">
        <v>42059</v>
      </c>
      <c r="N70" s="226">
        <v>42059</v>
      </c>
      <c r="O70" s="224" t="s">
        <v>69</v>
      </c>
      <c r="P70" s="25">
        <v>0.9</v>
      </c>
      <c r="Q70" s="223" t="s">
        <v>10</v>
      </c>
      <c r="R70" s="225" t="s">
        <v>1</v>
      </c>
    </row>
    <row r="71" spans="1:18" s="7" customFormat="1" ht="36">
      <c r="A71" s="244" t="s">
        <v>350</v>
      </c>
      <c r="B71" s="225" t="s">
        <v>10</v>
      </c>
      <c r="C71" s="227" t="s">
        <v>12</v>
      </c>
      <c r="D71" s="224" t="s">
        <v>390</v>
      </c>
      <c r="E71" s="234" t="s">
        <v>392</v>
      </c>
      <c r="F71" s="236">
        <v>2112000</v>
      </c>
      <c r="G71" s="235" t="s">
        <v>415</v>
      </c>
      <c r="H71" s="224" t="s">
        <v>64</v>
      </c>
      <c r="I71" s="6">
        <v>42055</v>
      </c>
      <c r="J71" s="224" t="s">
        <v>10</v>
      </c>
      <c r="K71" s="224" t="s">
        <v>10</v>
      </c>
      <c r="L71" s="224" t="s">
        <v>10</v>
      </c>
      <c r="M71" s="226">
        <v>42059</v>
      </c>
      <c r="N71" s="226">
        <v>42060</v>
      </c>
      <c r="O71" s="224" t="s">
        <v>21</v>
      </c>
      <c r="P71" s="25">
        <v>0.875</v>
      </c>
      <c r="Q71" s="223" t="s">
        <v>10</v>
      </c>
      <c r="R71" s="225" t="s">
        <v>21</v>
      </c>
    </row>
    <row r="72" spans="1:18" s="7" customFormat="1" ht="72">
      <c r="A72" s="244" t="s">
        <v>352</v>
      </c>
      <c r="B72" s="225" t="s">
        <v>10</v>
      </c>
      <c r="C72" s="227" t="s">
        <v>12</v>
      </c>
      <c r="D72" s="224" t="s">
        <v>862</v>
      </c>
      <c r="E72" s="234" t="s">
        <v>351</v>
      </c>
      <c r="F72" s="236">
        <v>18199707</v>
      </c>
      <c r="G72" s="235" t="s">
        <v>416</v>
      </c>
      <c r="H72" s="224" t="s">
        <v>20</v>
      </c>
      <c r="I72" s="6">
        <v>42058</v>
      </c>
      <c r="J72" s="224" t="s">
        <v>36</v>
      </c>
      <c r="K72" s="224" t="s">
        <v>391</v>
      </c>
      <c r="L72" s="224" t="s">
        <v>38</v>
      </c>
      <c r="M72" s="226">
        <v>42061</v>
      </c>
      <c r="N72" s="226">
        <v>42062</v>
      </c>
      <c r="O72" s="224" t="s">
        <v>21</v>
      </c>
      <c r="P72" s="25">
        <v>0.9</v>
      </c>
      <c r="Q72" s="223" t="s">
        <v>10</v>
      </c>
      <c r="R72" s="225" t="s">
        <v>21</v>
      </c>
    </row>
    <row r="73" spans="1:18" s="7" customFormat="1" ht="48">
      <c r="A73" s="244" t="s">
        <v>354</v>
      </c>
      <c r="B73" s="225" t="s">
        <v>10</v>
      </c>
      <c r="C73" s="227" t="s">
        <v>12</v>
      </c>
      <c r="D73" s="224" t="s">
        <v>102</v>
      </c>
      <c r="E73" s="234" t="s">
        <v>355</v>
      </c>
      <c r="F73" s="238">
        <v>71175280</v>
      </c>
      <c r="G73" s="236" t="s">
        <v>45</v>
      </c>
      <c r="H73" s="235" t="s">
        <v>89</v>
      </c>
      <c r="I73" s="6">
        <v>42058</v>
      </c>
      <c r="J73" s="224" t="s">
        <v>36</v>
      </c>
      <c r="K73" s="224" t="s">
        <v>103</v>
      </c>
      <c r="L73" s="224" t="s">
        <v>52</v>
      </c>
      <c r="M73" s="226">
        <v>42061</v>
      </c>
      <c r="N73" s="226">
        <v>42061</v>
      </c>
      <c r="O73" s="224" t="s">
        <v>69</v>
      </c>
      <c r="P73" s="25">
        <v>0.8182</v>
      </c>
      <c r="Q73" s="223" t="s">
        <v>10</v>
      </c>
      <c r="R73" s="225" t="s">
        <v>1</v>
      </c>
    </row>
    <row r="74" spans="1:18" s="7" customFormat="1" ht="36">
      <c r="A74" s="244" t="s">
        <v>356</v>
      </c>
      <c r="B74" s="225" t="s">
        <v>10</v>
      </c>
      <c r="C74" s="227" t="s">
        <v>12</v>
      </c>
      <c r="D74" s="224" t="s">
        <v>358</v>
      </c>
      <c r="E74" s="234" t="s">
        <v>357</v>
      </c>
      <c r="F74" s="238">
        <v>4259520</v>
      </c>
      <c r="G74" s="235" t="s">
        <v>359</v>
      </c>
      <c r="H74" s="224" t="s">
        <v>43</v>
      </c>
      <c r="I74" s="6">
        <v>42058</v>
      </c>
      <c r="J74" s="224" t="s">
        <v>36</v>
      </c>
      <c r="K74" s="224" t="s">
        <v>360</v>
      </c>
      <c r="L74" s="224" t="s">
        <v>38</v>
      </c>
      <c r="M74" s="226">
        <v>42059</v>
      </c>
      <c r="N74" s="226">
        <v>42059</v>
      </c>
      <c r="O74" s="224" t="s">
        <v>69</v>
      </c>
      <c r="P74" s="25">
        <v>0.8182</v>
      </c>
      <c r="Q74" s="223" t="s">
        <v>10</v>
      </c>
      <c r="R74" s="225" t="s">
        <v>1</v>
      </c>
    </row>
    <row r="75" spans="1:18" s="7" customFormat="1" ht="72">
      <c r="A75" s="244" t="s">
        <v>364</v>
      </c>
      <c r="B75" s="225" t="s">
        <v>10</v>
      </c>
      <c r="C75" s="227" t="s">
        <v>12</v>
      </c>
      <c r="D75" s="224" t="s">
        <v>109</v>
      </c>
      <c r="E75" s="234" t="s">
        <v>365</v>
      </c>
      <c r="F75" s="238">
        <v>449964000</v>
      </c>
      <c r="G75" s="235" t="s">
        <v>49</v>
      </c>
      <c r="H75" s="224" t="s">
        <v>80</v>
      </c>
      <c r="I75" s="6">
        <v>42060</v>
      </c>
      <c r="J75" s="224" t="s">
        <v>36</v>
      </c>
      <c r="K75" s="224" t="s">
        <v>110</v>
      </c>
      <c r="L75" s="224" t="s">
        <v>38</v>
      </c>
      <c r="M75" s="226">
        <v>42065</v>
      </c>
      <c r="N75" s="226">
        <v>42065</v>
      </c>
      <c r="O75" s="224" t="s">
        <v>69</v>
      </c>
      <c r="P75" s="25">
        <v>0.8182</v>
      </c>
      <c r="Q75" s="223" t="s">
        <v>10</v>
      </c>
      <c r="R75" s="225" t="s">
        <v>1</v>
      </c>
    </row>
    <row r="76" spans="1:18" s="7" customFormat="1" ht="36">
      <c r="A76" s="244" t="s">
        <v>366</v>
      </c>
      <c r="B76" s="225" t="s">
        <v>10</v>
      </c>
      <c r="C76" s="227" t="s">
        <v>12</v>
      </c>
      <c r="D76" s="224" t="s">
        <v>402</v>
      </c>
      <c r="E76" s="234" t="s">
        <v>367</v>
      </c>
      <c r="F76" s="238" t="s">
        <v>368</v>
      </c>
      <c r="G76" s="235" t="s">
        <v>105</v>
      </c>
      <c r="H76" s="224" t="s">
        <v>20</v>
      </c>
      <c r="I76" s="6">
        <v>42060</v>
      </c>
      <c r="J76" s="224" t="s">
        <v>36</v>
      </c>
      <c r="K76" s="224" t="s">
        <v>410</v>
      </c>
      <c r="L76" s="224" t="s">
        <v>38</v>
      </c>
      <c r="M76" s="226">
        <v>42065</v>
      </c>
      <c r="N76" s="226">
        <v>42066</v>
      </c>
      <c r="O76" s="224" t="s">
        <v>21</v>
      </c>
      <c r="P76" s="25">
        <v>0.8182</v>
      </c>
      <c r="Q76" s="223" t="s">
        <v>10</v>
      </c>
      <c r="R76" s="225" t="s">
        <v>21</v>
      </c>
    </row>
    <row r="77" spans="1:18" s="7" customFormat="1" ht="36">
      <c r="A77" s="244" t="s">
        <v>369</v>
      </c>
      <c r="B77" s="225" t="s">
        <v>98</v>
      </c>
      <c r="C77" s="224" t="s">
        <v>9</v>
      </c>
      <c r="D77" s="224" t="s">
        <v>370</v>
      </c>
      <c r="E77" s="234" t="s">
        <v>99</v>
      </c>
      <c r="F77" s="238">
        <v>7445385878</v>
      </c>
      <c r="G77" s="235" t="s">
        <v>371</v>
      </c>
      <c r="H77" s="224" t="s">
        <v>89</v>
      </c>
      <c r="I77" s="6">
        <v>42060</v>
      </c>
      <c r="J77" s="224" t="s">
        <v>36</v>
      </c>
      <c r="K77" s="224" t="s">
        <v>372</v>
      </c>
      <c r="L77" s="224" t="s">
        <v>52</v>
      </c>
      <c r="M77" s="226">
        <v>42061</v>
      </c>
      <c r="N77" s="226">
        <v>42061</v>
      </c>
      <c r="O77" s="224" t="s">
        <v>69</v>
      </c>
      <c r="P77" s="25">
        <v>0.9412</v>
      </c>
      <c r="Q77" s="223" t="s">
        <v>10</v>
      </c>
      <c r="R77" s="225" t="s">
        <v>1</v>
      </c>
    </row>
    <row r="78" spans="1:18" s="7" customFormat="1" ht="36">
      <c r="A78" s="244" t="s">
        <v>373</v>
      </c>
      <c r="B78" s="225" t="s">
        <v>295</v>
      </c>
      <c r="C78" s="227" t="s">
        <v>12</v>
      </c>
      <c r="D78" s="224" t="s">
        <v>374</v>
      </c>
      <c r="E78" s="234" t="s">
        <v>384</v>
      </c>
      <c r="F78" s="238">
        <v>5991856477</v>
      </c>
      <c r="G78" s="235" t="s">
        <v>158</v>
      </c>
      <c r="H78" s="224" t="s">
        <v>89</v>
      </c>
      <c r="I78" s="6">
        <v>42061</v>
      </c>
      <c r="J78" s="224" t="s">
        <v>36</v>
      </c>
      <c r="K78" s="224" t="s">
        <v>375</v>
      </c>
      <c r="L78" s="224" t="s">
        <v>52</v>
      </c>
      <c r="M78" s="226">
        <v>42065</v>
      </c>
      <c r="N78" s="226">
        <v>42065</v>
      </c>
      <c r="O78" s="224" t="s">
        <v>69</v>
      </c>
      <c r="P78" s="25">
        <v>0.8182</v>
      </c>
      <c r="Q78" s="226">
        <v>42131</v>
      </c>
      <c r="R78" s="225" t="s">
        <v>1</v>
      </c>
    </row>
    <row r="79" spans="1:18" s="7" customFormat="1" ht="36">
      <c r="A79" s="244" t="s">
        <v>377</v>
      </c>
      <c r="B79" s="225" t="s">
        <v>142</v>
      </c>
      <c r="C79" s="224" t="s">
        <v>11</v>
      </c>
      <c r="D79" s="224" t="s">
        <v>378</v>
      </c>
      <c r="E79" s="234" t="s">
        <v>222</v>
      </c>
      <c r="F79" s="238">
        <v>236783500</v>
      </c>
      <c r="G79" s="236" t="s">
        <v>122</v>
      </c>
      <c r="H79" s="235" t="s">
        <v>43</v>
      </c>
      <c r="I79" s="6">
        <v>42061</v>
      </c>
      <c r="J79" s="224" t="s">
        <v>36</v>
      </c>
      <c r="K79" s="224">
        <v>61704771004</v>
      </c>
      <c r="L79" s="224" t="s">
        <v>52</v>
      </c>
      <c r="M79" s="226">
        <v>42065</v>
      </c>
      <c r="N79" s="226">
        <v>42065</v>
      </c>
      <c r="O79" s="224" t="s">
        <v>69</v>
      </c>
      <c r="P79" s="25">
        <v>0.9444</v>
      </c>
      <c r="Q79" s="223" t="s">
        <v>10</v>
      </c>
      <c r="R79" s="225"/>
    </row>
    <row r="80" spans="1:18" s="7" customFormat="1" ht="36">
      <c r="A80" s="244" t="s">
        <v>379</v>
      </c>
      <c r="B80" s="225" t="s">
        <v>295</v>
      </c>
      <c r="C80" s="227" t="s">
        <v>12</v>
      </c>
      <c r="D80" s="224" t="s">
        <v>380</v>
      </c>
      <c r="E80" s="234" t="s">
        <v>381</v>
      </c>
      <c r="F80" s="238">
        <v>726985000</v>
      </c>
      <c r="G80" s="236" t="s">
        <v>158</v>
      </c>
      <c r="H80" s="235" t="s">
        <v>83</v>
      </c>
      <c r="I80" s="6">
        <v>42062</v>
      </c>
      <c r="J80" s="224" t="s">
        <v>50</v>
      </c>
      <c r="K80" s="224" t="s">
        <v>382</v>
      </c>
      <c r="L80" s="224" t="s">
        <v>52</v>
      </c>
      <c r="M80" s="226">
        <v>42065</v>
      </c>
      <c r="N80" s="226">
        <v>42065</v>
      </c>
      <c r="O80" s="224" t="s">
        <v>69</v>
      </c>
      <c r="P80" s="25">
        <v>0.8182</v>
      </c>
      <c r="Q80" s="226">
        <v>42131</v>
      </c>
      <c r="R80" s="225" t="s">
        <v>1</v>
      </c>
    </row>
    <row r="81" spans="1:18" s="7" customFormat="1" ht="36">
      <c r="A81" s="244" t="s">
        <v>383</v>
      </c>
      <c r="B81" s="225" t="s">
        <v>10</v>
      </c>
      <c r="C81" s="227" t="s">
        <v>12</v>
      </c>
      <c r="D81" s="224" t="s">
        <v>44</v>
      </c>
      <c r="E81" s="234" t="s">
        <v>389</v>
      </c>
      <c r="F81" s="238">
        <v>53248000</v>
      </c>
      <c r="G81" s="236" t="s">
        <v>35</v>
      </c>
      <c r="H81" s="235" t="s">
        <v>22</v>
      </c>
      <c r="I81" s="6">
        <v>42065</v>
      </c>
      <c r="J81" s="224" t="s">
        <v>36</v>
      </c>
      <c r="K81" s="224" t="s">
        <v>46</v>
      </c>
      <c r="L81" s="224" t="s">
        <v>38</v>
      </c>
      <c r="M81" s="226">
        <v>42066</v>
      </c>
      <c r="N81" s="226">
        <v>42066</v>
      </c>
      <c r="O81" s="224" t="s">
        <v>69</v>
      </c>
      <c r="P81" s="25">
        <v>0.8182</v>
      </c>
      <c r="Q81" s="223" t="s">
        <v>10</v>
      </c>
      <c r="R81" s="225" t="s">
        <v>1</v>
      </c>
    </row>
    <row r="82" spans="1:18" s="7" customFormat="1" ht="36">
      <c r="A82" s="244" t="s">
        <v>386</v>
      </c>
      <c r="B82" s="225" t="s">
        <v>10</v>
      </c>
      <c r="C82" s="227" t="s">
        <v>12</v>
      </c>
      <c r="D82" s="224" t="s">
        <v>387</v>
      </c>
      <c r="E82" s="234" t="s">
        <v>388</v>
      </c>
      <c r="F82" s="238">
        <v>30000000</v>
      </c>
      <c r="G82" s="236" t="s">
        <v>45</v>
      </c>
      <c r="H82" s="235" t="s">
        <v>22</v>
      </c>
      <c r="I82" s="6">
        <v>42065</v>
      </c>
      <c r="J82" s="224" t="s">
        <v>36</v>
      </c>
      <c r="K82" s="224">
        <v>66580800349</v>
      </c>
      <c r="L82" s="224" t="s">
        <v>52</v>
      </c>
      <c r="M82" s="226">
        <v>42066</v>
      </c>
      <c r="N82" s="226">
        <v>42066</v>
      </c>
      <c r="O82" s="224" t="s">
        <v>69</v>
      </c>
      <c r="P82" s="25">
        <v>0.9</v>
      </c>
      <c r="Q82" s="223" t="s">
        <v>10</v>
      </c>
      <c r="R82" s="225" t="s">
        <v>1</v>
      </c>
    </row>
    <row r="83" spans="1:18" s="7" customFormat="1" ht="24">
      <c r="A83" s="244" t="s">
        <v>393</v>
      </c>
      <c r="B83" s="225" t="s">
        <v>10</v>
      </c>
      <c r="C83" s="227" t="s">
        <v>12</v>
      </c>
      <c r="D83" s="224" t="s">
        <v>394</v>
      </c>
      <c r="E83" s="234" t="s">
        <v>406</v>
      </c>
      <c r="F83" s="238" t="s">
        <v>407</v>
      </c>
      <c r="G83" s="236" t="s">
        <v>105</v>
      </c>
      <c r="H83" s="235" t="s">
        <v>64</v>
      </c>
      <c r="I83" s="6">
        <v>42065</v>
      </c>
      <c r="J83" s="224" t="s">
        <v>36</v>
      </c>
      <c r="K83" s="224">
        <v>29853546532</v>
      </c>
      <c r="L83" s="224" t="s">
        <v>38</v>
      </c>
      <c r="M83" s="226">
        <v>42068</v>
      </c>
      <c r="N83" s="226">
        <v>42069</v>
      </c>
      <c r="O83" s="224" t="s">
        <v>21</v>
      </c>
      <c r="P83" s="25">
        <v>0.8182</v>
      </c>
      <c r="Q83" s="223" t="s">
        <v>10</v>
      </c>
      <c r="R83" s="225" t="s">
        <v>21</v>
      </c>
    </row>
    <row r="84" spans="1:18" s="7" customFormat="1" ht="36">
      <c r="A84" s="244" t="s">
        <v>408</v>
      </c>
      <c r="B84" s="225" t="s">
        <v>10</v>
      </c>
      <c r="C84" s="227" t="s">
        <v>12</v>
      </c>
      <c r="D84" s="224" t="s">
        <v>405</v>
      </c>
      <c r="E84" s="234" t="s">
        <v>403</v>
      </c>
      <c r="F84" s="238">
        <v>37402344</v>
      </c>
      <c r="G84" s="236" t="s">
        <v>404</v>
      </c>
      <c r="H84" s="235" t="s">
        <v>89</v>
      </c>
      <c r="I84" s="6">
        <v>42067</v>
      </c>
      <c r="J84" s="226" t="s">
        <v>143</v>
      </c>
      <c r="K84" s="224">
        <v>416168128</v>
      </c>
      <c r="L84" s="226" t="s">
        <v>38</v>
      </c>
      <c r="M84" s="226">
        <v>42068</v>
      </c>
      <c r="N84" s="226">
        <v>42068</v>
      </c>
      <c r="O84" s="224" t="s">
        <v>69</v>
      </c>
      <c r="P84" s="25">
        <v>0.8182</v>
      </c>
      <c r="Q84" s="223" t="s">
        <v>10</v>
      </c>
      <c r="R84" s="225" t="s">
        <v>1</v>
      </c>
    </row>
    <row r="85" spans="1:18" s="37" customFormat="1" ht="72">
      <c r="A85" s="28" t="s">
        <v>411</v>
      </c>
      <c r="B85" s="175" t="s">
        <v>295</v>
      </c>
      <c r="C85" s="29" t="s">
        <v>12</v>
      </c>
      <c r="D85" s="29" t="s">
        <v>412</v>
      </c>
      <c r="E85" s="30" t="s">
        <v>413</v>
      </c>
      <c r="F85" s="31">
        <v>13324050060</v>
      </c>
      <c r="G85" s="32" t="s">
        <v>312</v>
      </c>
      <c r="H85" s="57" t="s">
        <v>22</v>
      </c>
      <c r="I85" s="33">
        <v>42068</v>
      </c>
      <c r="J85" s="29" t="s">
        <v>36</v>
      </c>
      <c r="K85" s="34">
        <v>890084141</v>
      </c>
      <c r="L85" s="29" t="s">
        <v>52</v>
      </c>
      <c r="M85" s="35">
        <v>42073</v>
      </c>
      <c r="N85" s="35">
        <v>42073</v>
      </c>
      <c r="O85" s="29" t="s">
        <v>69</v>
      </c>
      <c r="P85" s="36">
        <v>0.8182</v>
      </c>
      <c r="Q85" s="42" t="s">
        <v>634</v>
      </c>
      <c r="R85" s="175"/>
    </row>
    <row r="86" spans="1:18" s="7" customFormat="1" ht="36">
      <c r="A86" s="244" t="s">
        <v>418</v>
      </c>
      <c r="B86" s="224" t="s">
        <v>421</v>
      </c>
      <c r="C86" s="227" t="s">
        <v>12</v>
      </c>
      <c r="D86" s="224" t="s">
        <v>129</v>
      </c>
      <c r="E86" s="234" t="s">
        <v>419</v>
      </c>
      <c r="F86" s="238">
        <v>149537530</v>
      </c>
      <c r="G86" s="236" t="s">
        <v>158</v>
      </c>
      <c r="H86" s="235" t="s">
        <v>22</v>
      </c>
      <c r="I86" s="6">
        <v>42069</v>
      </c>
      <c r="J86" s="224" t="s">
        <v>36</v>
      </c>
      <c r="K86" s="224" t="s">
        <v>420</v>
      </c>
      <c r="L86" s="224" t="s">
        <v>38</v>
      </c>
      <c r="M86" s="226">
        <v>42073</v>
      </c>
      <c r="N86" s="226">
        <v>42073</v>
      </c>
      <c r="O86" s="224" t="s">
        <v>69</v>
      </c>
      <c r="P86" s="25">
        <v>0.8571</v>
      </c>
      <c r="Q86" s="223" t="s">
        <v>10</v>
      </c>
      <c r="R86" s="225" t="s">
        <v>1</v>
      </c>
    </row>
    <row r="87" spans="1:18" s="7" customFormat="1" ht="72">
      <c r="A87" s="244" t="s">
        <v>423</v>
      </c>
      <c r="B87" s="225" t="s">
        <v>295</v>
      </c>
      <c r="C87" s="227" t="s">
        <v>12</v>
      </c>
      <c r="D87" s="224" t="s">
        <v>129</v>
      </c>
      <c r="E87" s="234" t="s">
        <v>425</v>
      </c>
      <c r="F87" s="238">
        <v>45772000</v>
      </c>
      <c r="G87" s="236" t="s">
        <v>424</v>
      </c>
      <c r="H87" s="235" t="s">
        <v>43</v>
      </c>
      <c r="I87" s="6">
        <v>42073</v>
      </c>
      <c r="J87" s="226" t="s">
        <v>36</v>
      </c>
      <c r="K87" s="224" t="s">
        <v>420</v>
      </c>
      <c r="L87" s="226" t="s">
        <v>38</v>
      </c>
      <c r="M87" s="226">
        <v>42073</v>
      </c>
      <c r="N87" s="226">
        <v>42073</v>
      </c>
      <c r="O87" s="224" t="s">
        <v>69</v>
      </c>
      <c r="P87" s="25">
        <v>0.9</v>
      </c>
      <c r="Q87" s="245" t="s">
        <v>635</v>
      </c>
      <c r="R87" s="225" t="s">
        <v>1</v>
      </c>
    </row>
    <row r="88" spans="1:18" s="7" customFormat="1" ht="60">
      <c r="A88" s="244" t="s">
        <v>429</v>
      </c>
      <c r="B88" s="225" t="s">
        <v>10</v>
      </c>
      <c r="C88" s="227" t="s">
        <v>12</v>
      </c>
      <c r="D88" s="224" t="s">
        <v>430</v>
      </c>
      <c r="E88" s="234" t="s">
        <v>427</v>
      </c>
      <c r="F88" s="238">
        <v>66725320</v>
      </c>
      <c r="G88" s="236" t="s">
        <v>428</v>
      </c>
      <c r="H88" s="235" t="s">
        <v>20</v>
      </c>
      <c r="I88" s="6">
        <v>42074</v>
      </c>
      <c r="J88" s="226" t="s">
        <v>36</v>
      </c>
      <c r="K88" s="224" t="s">
        <v>518</v>
      </c>
      <c r="L88" s="226" t="s">
        <v>38</v>
      </c>
      <c r="M88" s="226">
        <v>42079</v>
      </c>
      <c r="N88" s="226">
        <v>42079</v>
      </c>
      <c r="O88" s="224" t="s">
        <v>21</v>
      </c>
      <c r="P88" s="25">
        <v>0.8182</v>
      </c>
      <c r="Q88" s="223" t="s">
        <v>10</v>
      </c>
      <c r="R88" s="225" t="s">
        <v>21</v>
      </c>
    </row>
    <row r="89" spans="1:18" s="7" customFormat="1" ht="24">
      <c r="A89" s="244" t="s">
        <v>432</v>
      </c>
      <c r="B89" s="225" t="s">
        <v>10</v>
      </c>
      <c r="C89" s="227" t="s">
        <v>12</v>
      </c>
      <c r="D89" s="224" t="s">
        <v>433</v>
      </c>
      <c r="E89" s="234" t="s">
        <v>431</v>
      </c>
      <c r="F89" s="238">
        <v>14100000</v>
      </c>
      <c r="G89" s="236" t="s">
        <v>434</v>
      </c>
      <c r="H89" s="235" t="s">
        <v>20</v>
      </c>
      <c r="I89" s="6">
        <v>42075</v>
      </c>
      <c r="J89" s="226" t="s">
        <v>36</v>
      </c>
      <c r="K89" s="224">
        <v>19313896957</v>
      </c>
      <c r="L89" s="226" t="s">
        <v>52</v>
      </c>
      <c r="M89" s="226">
        <v>42080</v>
      </c>
      <c r="N89" s="226">
        <v>42081</v>
      </c>
      <c r="O89" s="224" t="s">
        <v>21</v>
      </c>
      <c r="P89" s="25">
        <v>0.9</v>
      </c>
      <c r="Q89" s="223" t="s">
        <v>10</v>
      </c>
      <c r="R89" s="225" t="s">
        <v>21</v>
      </c>
    </row>
    <row r="90" spans="1:18" s="7" customFormat="1" ht="36">
      <c r="A90" s="244" t="s">
        <v>435</v>
      </c>
      <c r="B90" s="225" t="s">
        <v>10</v>
      </c>
      <c r="C90" s="227" t="s">
        <v>12</v>
      </c>
      <c r="D90" s="224" t="s">
        <v>437</v>
      </c>
      <c r="E90" s="234" t="s">
        <v>441</v>
      </c>
      <c r="F90" s="238" t="s">
        <v>442</v>
      </c>
      <c r="G90" s="236" t="s">
        <v>428</v>
      </c>
      <c r="H90" s="235" t="s">
        <v>20</v>
      </c>
      <c r="I90" s="6">
        <v>42075</v>
      </c>
      <c r="J90" s="226" t="s">
        <v>36</v>
      </c>
      <c r="K90" s="224" t="s">
        <v>519</v>
      </c>
      <c r="L90" s="226" t="s">
        <v>38</v>
      </c>
      <c r="M90" s="226">
        <v>42080</v>
      </c>
      <c r="N90" s="226">
        <v>42080</v>
      </c>
      <c r="O90" s="224" t="s">
        <v>21</v>
      </c>
      <c r="P90" s="25">
        <v>0.8182</v>
      </c>
      <c r="Q90" s="223" t="s">
        <v>10</v>
      </c>
      <c r="R90" s="225" t="s">
        <v>21</v>
      </c>
    </row>
    <row r="91" spans="1:18" s="7" customFormat="1" ht="36">
      <c r="A91" s="244" t="s">
        <v>436</v>
      </c>
      <c r="B91" s="225" t="s">
        <v>10</v>
      </c>
      <c r="C91" s="227" t="s">
        <v>12</v>
      </c>
      <c r="D91" s="224" t="s">
        <v>443</v>
      </c>
      <c r="E91" s="234" t="s">
        <v>444</v>
      </c>
      <c r="F91" s="238">
        <v>0</v>
      </c>
      <c r="G91" s="236" t="s">
        <v>62</v>
      </c>
      <c r="H91" s="235" t="s">
        <v>20</v>
      </c>
      <c r="I91" s="6">
        <v>42075</v>
      </c>
      <c r="J91" s="226" t="s">
        <v>10</v>
      </c>
      <c r="K91" s="224" t="s">
        <v>10</v>
      </c>
      <c r="L91" s="226" t="s">
        <v>10</v>
      </c>
      <c r="M91" s="226">
        <v>42080</v>
      </c>
      <c r="N91" s="226">
        <v>42081</v>
      </c>
      <c r="O91" s="224" t="s">
        <v>21</v>
      </c>
      <c r="P91" s="25">
        <v>1</v>
      </c>
      <c r="Q91" s="223" t="s">
        <v>10</v>
      </c>
      <c r="R91" s="225" t="s">
        <v>21</v>
      </c>
    </row>
    <row r="92" spans="1:18" s="7" customFormat="1" ht="24">
      <c r="A92" s="244" t="s">
        <v>438</v>
      </c>
      <c r="B92" s="225" t="s">
        <v>10</v>
      </c>
      <c r="C92" s="227" t="s">
        <v>12</v>
      </c>
      <c r="D92" s="224" t="s">
        <v>102</v>
      </c>
      <c r="E92" s="234" t="s">
        <v>445</v>
      </c>
      <c r="F92" s="238" t="s">
        <v>446</v>
      </c>
      <c r="G92" s="236" t="s">
        <v>447</v>
      </c>
      <c r="H92" s="235" t="s">
        <v>20</v>
      </c>
      <c r="I92" s="6">
        <v>42075</v>
      </c>
      <c r="J92" s="226" t="s">
        <v>36</v>
      </c>
      <c r="K92" s="224" t="s">
        <v>520</v>
      </c>
      <c r="L92" s="226" t="s">
        <v>52</v>
      </c>
      <c r="M92" s="226">
        <v>42080</v>
      </c>
      <c r="N92" s="226">
        <v>42081</v>
      </c>
      <c r="O92" s="224" t="s">
        <v>21</v>
      </c>
      <c r="P92" s="25">
        <v>0.8182</v>
      </c>
      <c r="Q92" s="223" t="s">
        <v>10</v>
      </c>
      <c r="R92" s="225" t="s">
        <v>21</v>
      </c>
    </row>
    <row r="93" spans="1:18" s="7" customFormat="1" ht="36">
      <c r="A93" s="244" t="s">
        <v>448</v>
      </c>
      <c r="B93" s="225" t="s">
        <v>10</v>
      </c>
      <c r="C93" s="227" t="s">
        <v>12</v>
      </c>
      <c r="D93" s="224" t="s">
        <v>568</v>
      </c>
      <c r="E93" s="234" t="s">
        <v>449</v>
      </c>
      <c r="F93" s="238" t="s">
        <v>450</v>
      </c>
      <c r="G93" s="236" t="s">
        <v>468</v>
      </c>
      <c r="H93" s="235" t="s">
        <v>64</v>
      </c>
      <c r="I93" s="6">
        <v>42075</v>
      </c>
      <c r="J93" s="226" t="s">
        <v>50</v>
      </c>
      <c r="K93" s="224">
        <v>532120979</v>
      </c>
      <c r="L93" s="226" t="s">
        <v>52</v>
      </c>
      <c r="M93" s="226">
        <v>42080</v>
      </c>
      <c r="N93" s="226">
        <v>42081</v>
      </c>
      <c r="O93" s="224" t="s">
        <v>21</v>
      </c>
      <c r="P93" s="25">
        <v>0.8182</v>
      </c>
      <c r="Q93" s="223" t="s">
        <v>10</v>
      </c>
      <c r="R93" s="225" t="s">
        <v>21</v>
      </c>
    </row>
    <row r="94" spans="1:18" s="7" customFormat="1" ht="24">
      <c r="A94" s="244" t="s">
        <v>439</v>
      </c>
      <c r="B94" s="225" t="s">
        <v>10</v>
      </c>
      <c r="C94" s="227" t="s">
        <v>12</v>
      </c>
      <c r="D94" s="224" t="s">
        <v>440</v>
      </c>
      <c r="E94" s="234" t="s">
        <v>451</v>
      </c>
      <c r="F94" s="238" t="s">
        <v>452</v>
      </c>
      <c r="G94" s="236" t="s">
        <v>428</v>
      </c>
      <c r="H94" s="235" t="s">
        <v>64</v>
      </c>
      <c r="I94" s="6">
        <v>42076</v>
      </c>
      <c r="J94" s="226" t="s">
        <v>238</v>
      </c>
      <c r="K94" s="224" t="s">
        <v>522</v>
      </c>
      <c r="L94" s="226" t="s">
        <v>38</v>
      </c>
      <c r="M94" s="226">
        <v>42081</v>
      </c>
      <c r="N94" s="226">
        <v>42082</v>
      </c>
      <c r="O94" s="224" t="s">
        <v>21</v>
      </c>
      <c r="P94" s="25">
        <v>0.8182</v>
      </c>
      <c r="Q94" s="223" t="s">
        <v>10</v>
      </c>
      <c r="R94" s="225" t="s">
        <v>21</v>
      </c>
    </row>
    <row r="95" spans="1:18" s="7" customFormat="1" ht="36">
      <c r="A95" s="244" t="s">
        <v>453</v>
      </c>
      <c r="B95" s="225" t="s">
        <v>10</v>
      </c>
      <c r="C95" s="227" t="s">
        <v>12</v>
      </c>
      <c r="D95" s="224" t="s">
        <v>454</v>
      </c>
      <c r="E95" s="234" t="s">
        <v>455</v>
      </c>
      <c r="F95" s="238" t="s">
        <v>456</v>
      </c>
      <c r="G95" s="236" t="s">
        <v>469</v>
      </c>
      <c r="H95" s="235" t="s">
        <v>64</v>
      </c>
      <c r="I95" s="6">
        <v>42076</v>
      </c>
      <c r="J95" s="226" t="s">
        <v>50</v>
      </c>
      <c r="K95" s="224" t="s">
        <v>523</v>
      </c>
      <c r="L95" s="226" t="s">
        <v>38</v>
      </c>
      <c r="M95" s="226">
        <v>42081</v>
      </c>
      <c r="N95" s="226">
        <v>42082</v>
      </c>
      <c r="O95" s="224" t="s">
        <v>21</v>
      </c>
      <c r="P95" s="25">
        <v>0.8182</v>
      </c>
      <c r="Q95" s="223" t="s">
        <v>10</v>
      </c>
      <c r="R95" s="225" t="s">
        <v>21</v>
      </c>
    </row>
    <row r="96" spans="1:18" s="7" customFormat="1" ht="36">
      <c r="A96" s="244" t="s">
        <v>463</v>
      </c>
      <c r="B96" s="225" t="s">
        <v>10</v>
      </c>
      <c r="C96" s="227" t="s">
        <v>12</v>
      </c>
      <c r="D96" s="224" t="s">
        <v>569</v>
      </c>
      <c r="E96" s="234" t="s">
        <v>583</v>
      </c>
      <c r="F96" s="238" t="s">
        <v>459</v>
      </c>
      <c r="G96" s="236" t="s">
        <v>462</v>
      </c>
      <c r="H96" s="235" t="s">
        <v>20</v>
      </c>
      <c r="I96" s="6">
        <v>42080</v>
      </c>
      <c r="J96" s="226" t="s">
        <v>143</v>
      </c>
      <c r="K96" s="224">
        <v>310002126</v>
      </c>
      <c r="L96" s="226" t="s">
        <v>38</v>
      </c>
      <c r="M96" s="226">
        <v>42083</v>
      </c>
      <c r="N96" s="226">
        <v>42087</v>
      </c>
      <c r="O96" s="224" t="s">
        <v>21</v>
      </c>
      <c r="P96" s="25">
        <v>0.9</v>
      </c>
      <c r="Q96" s="223" t="s">
        <v>10</v>
      </c>
      <c r="R96" s="225" t="s">
        <v>21</v>
      </c>
    </row>
    <row r="97" spans="1:18" s="7" customFormat="1" ht="24">
      <c r="A97" s="244" t="s">
        <v>464</v>
      </c>
      <c r="B97" s="225" t="s">
        <v>10</v>
      </c>
      <c r="C97" s="227" t="s">
        <v>12</v>
      </c>
      <c r="D97" s="224" t="s">
        <v>461</v>
      </c>
      <c r="E97" s="234" t="s">
        <v>653</v>
      </c>
      <c r="F97" s="238" t="s">
        <v>460</v>
      </c>
      <c r="G97" s="236" t="s">
        <v>428</v>
      </c>
      <c r="H97" s="235" t="s">
        <v>64</v>
      </c>
      <c r="I97" s="6">
        <v>42080</v>
      </c>
      <c r="J97" s="226" t="s">
        <v>36</v>
      </c>
      <c r="K97" s="224">
        <v>10172537818</v>
      </c>
      <c r="L97" s="226" t="s">
        <v>38</v>
      </c>
      <c r="M97" s="226">
        <v>42083</v>
      </c>
      <c r="N97" s="226">
        <v>42087</v>
      </c>
      <c r="O97" s="224" t="s">
        <v>21</v>
      </c>
      <c r="P97" s="25">
        <v>0.8182</v>
      </c>
      <c r="Q97" s="223" t="s">
        <v>10</v>
      </c>
      <c r="R97" s="225" t="s">
        <v>21</v>
      </c>
    </row>
    <row r="98" spans="1:18" s="7" customFormat="1" ht="36">
      <c r="A98" s="244" t="s">
        <v>465</v>
      </c>
      <c r="B98" s="225" t="s">
        <v>10</v>
      </c>
      <c r="C98" s="227" t="s">
        <v>12</v>
      </c>
      <c r="D98" s="224" t="s">
        <v>466</v>
      </c>
      <c r="E98" s="234" t="s">
        <v>467</v>
      </c>
      <c r="F98" s="238">
        <v>26272658</v>
      </c>
      <c r="G98" s="236" t="s">
        <v>86</v>
      </c>
      <c r="H98" s="235" t="s">
        <v>83</v>
      </c>
      <c r="I98" s="6">
        <v>42080</v>
      </c>
      <c r="J98" s="224" t="s">
        <v>50</v>
      </c>
      <c r="K98" s="19" t="s">
        <v>481</v>
      </c>
      <c r="L98" s="224" t="s">
        <v>52</v>
      </c>
      <c r="M98" s="226">
        <v>42082</v>
      </c>
      <c r="N98" s="226">
        <v>42082</v>
      </c>
      <c r="O98" s="224" t="s">
        <v>69</v>
      </c>
      <c r="P98" s="25">
        <v>0.9</v>
      </c>
      <c r="Q98" s="223" t="s">
        <v>10</v>
      </c>
      <c r="R98" s="225" t="s">
        <v>1</v>
      </c>
    </row>
    <row r="99" spans="1:18" s="7" customFormat="1" ht="36">
      <c r="A99" s="244" t="s">
        <v>470</v>
      </c>
      <c r="B99" s="225" t="s">
        <v>10</v>
      </c>
      <c r="C99" s="227" t="s">
        <v>12</v>
      </c>
      <c r="D99" s="224" t="s">
        <v>473</v>
      </c>
      <c r="E99" s="234" t="s">
        <v>474</v>
      </c>
      <c r="F99" s="238">
        <v>140000000</v>
      </c>
      <c r="G99" s="236" t="s">
        <v>475</v>
      </c>
      <c r="H99" s="235" t="s">
        <v>43</v>
      </c>
      <c r="I99" s="6">
        <v>42081</v>
      </c>
      <c r="J99" s="224" t="s">
        <v>214</v>
      </c>
      <c r="K99" s="224" t="s">
        <v>472</v>
      </c>
      <c r="L99" s="224" t="s">
        <v>52</v>
      </c>
      <c r="M99" s="226">
        <v>42082</v>
      </c>
      <c r="N99" s="226">
        <v>42083</v>
      </c>
      <c r="O99" s="224" t="s">
        <v>69</v>
      </c>
      <c r="P99" s="25">
        <v>0.8182</v>
      </c>
      <c r="Q99" s="223" t="s">
        <v>10</v>
      </c>
      <c r="R99" s="225" t="s">
        <v>1</v>
      </c>
    </row>
    <row r="100" spans="1:18" s="7" customFormat="1" ht="48">
      <c r="A100" s="244" t="s">
        <v>471</v>
      </c>
      <c r="B100" s="225" t="s">
        <v>10</v>
      </c>
      <c r="C100" s="227" t="s">
        <v>12</v>
      </c>
      <c r="D100" s="224" t="s">
        <v>478</v>
      </c>
      <c r="E100" s="234" t="s">
        <v>972</v>
      </c>
      <c r="F100" s="238" t="s">
        <v>476</v>
      </c>
      <c r="G100" s="236" t="s">
        <v>477</v>
      </c>
      <c r="H100" s="235" t="s">
        <v>20</v>
      </c>
      <c r="I100" s="6">
        <v>42081</v>
      </c>
      <c r="J100" s="224" t="s">
        <v>36</v>
      </c>
      <c r="K100" s="224">
        <v>10567131520</v>
      </c>
      <c r="L100" s="224" t="s">
        <v>38</v>
      </c>
      <c r="M100" s="226">
        <v>42082</v>
      </c>
      <c r="N100" s="226">
        <v>42088</v>
      </c>
      <c r="O100" s="224" t="s">
        <v>21</v>
      </c>
      <c r="P100" s="25">
        <v>0.8182</v>
      </c>
      <c r="Q100" s="223" t="s">
        <v>10</v>
      </c>
      <c r="R100" s="225" t="s">
        <v>21</v>
      </c>
    </row>
    <row r="101" spans="1:18" s="7" customFormat="1" ht="108">
      <c r="A101" s="244" t="s">
        <v>482</v>
      </c>
      <c r="B101" s="225" t="s">
        <v>10</v>
      </c>
      <c r="C101" s="227" t="s">
        <v>12</v>
      </c>
      <c r="D101" s="224" t="s">
        <v>495</v>
      </c>
      <c r="E101" s="234" t="s">
        <v>973</v>
      </c>
      <c r="F101" s="238" t="s">
        <v>484</v>
      </c>
      <c r="G101" s="236" t="s">
        <v>485</v>
      </c>
      <c r="H101" s="235" t="s">
        <v>64</v>
      </c>
      <c r="I101" s="6">
        <v>42082</v>
      </c>
      <c r="J101" s="240" t="s">
        <v>10</v>
      </c>
      <c r="K101" s="240" t="s">
        <v>10</v>
      </c>
      <c r="L101" s="240" t="s">
        <v>10</v>
      </c>
      <c r="M101" s="226">
        <v>42088</v>
      </c>
      <c r="N101" s="226">
        <v>42089</v>
      </c>
      <c r="O101" s="224" t="s">
        <v>21</v>
      </c>
      <c r="P101" s="25">
        <v>0.8182</v>
      </c>
      <c r="Q101" s="223" t="s">
        <v>10</v>
      </c>
      <c r="R101" s="225" t="s">
        <v>21</v>
      </c>
    </row>
    <row r="102" spans="1:18" s="7" customFormat="1" ht="36">
      <c r="A102" s="244" t="s">
        <v>490</v>
      </c>
      <c r="B102" s="225" t="s">
        <v>10</v>
      </c>
      <c r="C102" s="227" t="s">
        <v>12</v>
      </c>
      <c r="D102" s="224" t="s">
        <v>496</v>
      </c>
      <c r="E102" s="234" t="s">
        <v>488</v>
      </c>
      <c r="F102" s="238" t="s">
        <v>489</v>
      </c>
      <c r="G102" s="236" t="s">
        <v>477</v>
      </c>
      <c r="H102" s="235" t="s">
        <v>64</v>
      </c>
      <c r="I102" s="6">
        <v>42088</v>
      </c>
      <c r="J102" s="224" t="s">
        <v>10</v>
      </c>
      <c r="K102" s="224" t="s">
        <v>10</v>
      </c>
      <c r="L102" s="224" t="s">
        <v>10</v>
      </c>
      <c r="M102" s="226">
        <v>42089</v>
      </c>
      <c r="N102" s="226">
        <v>42090</v>
      </c>
      <c r="O102" s="224" t="s">
        <v>21</v>
      </c>
      <c r="P102" s="25">
        <v>0.8182</v>
      </c>
      <c r="Q102" s="223" t="s">
        <v>10</v>
      </c>
      <c r="R102" s="225" t="s">
        <v>21</v>
      </c>
    </row>
    <row r="103" spans="1:18" s="7" customFormat="1" ht="36">
      <c r="A103" s="244" t="s">
        <v>491</v>
      </c>
      <c r="B103" s="225" t="s">
        <v>10</v>
      </c>
      <c r="C103" s="227" t="s">
        <v>12</v>
      </c>
      <c r="D103" s="224" t="s">
        <v>39</v>
      </c>
      <c r="E103" s="234" t="s">
        <v>492</v>
      </c>
      <c r="F103" s="238">
        <v>590800000</v>
      </c>
      <c r="G103" s="235" t="s">
        <v>158</v>
      </c>
      <c r="H103" s="224" t="s">
        <v>89</v>
      </c>
      <c r="I103" s="6">
        <v>42088</v>
      </c>
      <c r="J103" s="16" t="s">
        <v>41</v>
      </c>
      <c r="K103" s="38">
        <v>416950491</v>
      </c>
      <c r="L103" s="18" t="s">
        <v>38</v>
      </c>
      <c r="M103" s="226">
        <v>42088</v>
      </c>
      <c r="N103" s="226">
        <v>42088</v>
      </c>
      <c r="O103" s="224" t="s">
        <v>69</v>
      </c>
      <c r="P103" s="25">
        <v>0.8571</v>
      </c>
      <c r="Q103" s="223" t="s">
        <v>10</v>
      </c>
      <c r="R103" s="225" t="s">
        <v>1</v>
      </c>
    </row>
    <row r="104" spans="1:18" s="7" customFormat="1" ht="36">
      <c r="A104" s="244" t="s">
        <v>499</v>
      </c>
      <c r="B104" s="225" t="s">
        <v>10</v>
      </c>
      <c r="C104" s="227" t="s">
        <v>12</v>
      </c>
      <c r="D104" s="224" t="s">
        <v>500</v>
      </c>
      <c r="E104" s="234" t="s">
        <v>501</v>
      </c>
      <c r="F104" s="238">
        <v>300064160</v>
      </c>
      <c r="G104" s="236" t="s">
        <v>35</v>
      </c>
      <c r="H104" s="235" t="s">
        <v>83</v>
      </c>
      <c r="I104" s="6">
        <v>42089</v>
      </c>
      <c r="J104" s="224" t="s">
        <v>36</v>
      </c>
      <c r="K104" s="19" t="s">
        <v>505</v>
      </c>
      <c r="L104" s="18" t="s">
        <v>38</v>
      </c>
      <c r="M104" s="226">
        <v>42090</v>
      </c>
      <c r="N104" s="226">
        <v>42090</v>
      </c>
      <c r="O104" s="224" t="s">
        <v>69</v>
      </c>
      <c r="P104" s="25">
        <v>0.8182</v>
      </c>
      <c r="Q104" s="223" t="s">
        <v>10</v>
      </c>
      <c r="R104" s="225" t="s">
        <v>1</v>
      </c>
    </row>
    <row r="105" spans="1:18" s="7" customFormat="1" ht="36">
      <c r="A105" s="244" t="s">
        <v>502</v>
      </c>
      <c r="B105" s="225" t="s">
        <v>10</v>
      </c>
      <c r="C105" s="227" t="s">
        <v>12</v>
      </c>
      <c r="D105" s="224" t="s">
        <v>493</v>
      </c>
      <c r="E105" s="234" t="s">
        <v>494</v>
      </c>
      <c r="F105" s="238">
        <v>8937895</v>
      </c>
      <c r="G105" s="235" t="s">
        <v>45</v>
      </c>
      <c r="H105" s="224" t="s">
        <v>83</v>
      </c>
      <c r="I105" s="6">
        <v>42089</v>
      </c>
      <c r="J105" s="16" t="s">
        <v>123</v>
      </c>
      <c r="K105" s="38" t="s">
        <v>124</v>
      </c>
      <c r="L105" s="18" t="s">
        <v>38</v>
      </c>
      <c r="M105" s="226">
        <v>42090</v>
      </c>
      <c r="N105" s="226">
        <v>42090</v>
      </c>
      <c r="O105" s="224" t="s">
        <v>69</v>
      </c>
      <c r="P105" s="25">
        <v>0.9</v>
      </c>
      <c r="Q105" s="223" t="s">
        <v>10</v>
      </c>
      <c r="R105" s="225" t="s">
        <v>1</v>
      </c>
    </row>
    <row r="106" spans="1:18" s="7" customFormat="1" ht="84">
      <c r="A106" s="244" t="s">
        <v>503</v>
      </c>
      <c r="B106" s="225" t="s">
        <v>385</v>
      </c>
      <c r="C106" s="224" t="s">
        <v>305</v>
      </c>
      <c r="D106" s="224" t="s">
        <v>504</v>
      </c>
      <c r="E106" s="234" t="s">
        <v>511</v>
      </c>
      <c r="F106" s="238">
        <v>1010418000</v>
      </c>
      <c r="G106" s="236" t="s">
        <v>158</v>
      </c>
      <c r="H106" s="235" t="s">
        <v>89</v>
      </c>
      <c r="I106" s="6">
        <v>42089</v>
      </c>
      <c r="J106" s="224" t="s">
        <v>36</v>
      </c>
      <c r="K106" s="19" t="s">
        <v>515</v>
      </c>
      <c r="L106" s="18" t="s">
        <v>38</v>
      </c>
      <c r="M106" s="226">
        <v>42090</v>
      </c>
      <c r="N106" s="226">
        <v>42090</v>
      </c>
      <c r="O106" s="224" t="s">
        <v>69</v>
      </c>
      <c r="P106" s="25">
        <v>0.9375</v>
      </c>
      <c r="Q106" s="223" t="s">
        <v>10</v>
      </c>
      <c r="R106" s="225" t="s">
        <v>1</v>
      </c>
    </row>
    <row r="107" spans="1:18" s="7" customFormat="1" ht="36">
      <c r="A107" s="244" t="s">
        <v>506</v>
      </c>
      <c r="B107" s="225" t="s">
        <v>10</v>
      </c>
      <c r="C107" s="227" t="s">
        <v>12</v>
      </c>
      <c r="D107" s="224" t="s">
        <v>118</v>
      </c>
      <c r="E107" s="234" t="s">
        <v>507</v>
      </c>
      <c r="F107" s="238">
        <v>173999925</v>
      </c>
      <c r="G107" s="235" t="s">
        <v>35</v>
      </c>
      <c r="H107" s="224" t="s">
        <v>89</v>
      </c>
      <c r="I107" s="6">
        <v>42090</v>
      </c>
      <c r="J107" s="224" t="s">
        <v>36</v>
      </c>
      <c r="K107" s="224" t="s">
        <v>508</v>
      </c>
      <c r="L107" s="224" t="s">
        <v>52</v>
      </c>
      <c r="M107" s="226">
        <v>42090</v>
      </c>
      <c r="N107" s="226">
        <v>42090</v>
      </c>
      <c r="O107" s="224" t="s">
        <v>69</v>
      </c>
      <c r="P107" s="25">
        <v>0.8182</v>
      </c>
      <c r="Q107" s="223" t="s">
        <v>10</v>
      </c>
      <c r="R107" s="225" t="s">
        <v>1</v>
      </c>
    </row>
    <row r="108" spans="1:18" s="7" customFormat="1" ht="36">
      <c r="A108" s="244" t="s">
        <v>509</v>
      </c>
      <c r="B108" s="225" t="s">
        <v>10</v>
      </c>
      <c r="C108" s="227" t="s">
        <v>12</v>
      </c>
      <c r="D108" s="224" t="s">
        <v>510</v>
      </c>
      <c r="E108" s="234" t="s">
        <v>525</v>
      </c>
      <c r="F108" s="238">
        <v>555291818</v>
      </c>
      <c r="G108" s="235" t="s">
        <v>526</v>
      </c>
      <c r="H108" s="224" t="s">
        <v>22</v>
      </c>
      <c r="I108" s="6">
        <v>42090</v>
      </c>
      <c r="J108" s="224" t="s">
        <v>50</v>
      </c>
      <c r="K108" s="224" t="s">
        <v>59</v>
      </c>
      <c r="L108" s="224" t="s">
        <v>38</v>
      </c>
      <c r="M108" s="226">
        <v>42090</v>
      </c>
      <c r="N108" s="226">
        <v>42090</v>
      </c>
      <c r="O108" s="224" t="s">
        <v>69</v>
      </c>
      <c r="P108" s="25">
        <v>0.8571</v>
      </c>
      <c r="Q108" s="223" t="s">
        <v>10</v>
      </c>
      <c r="R108" s="225" t="s">
        <v>1</v>
      </c>
    </row>
    <row r="109" spans="1:18" s="7" customFormat="1" ht="36">
      <c r="A109" s="244" t="s">
        <v>513</v>
      </c>
      <c r="B109" s="225" t="s">
        <v>330</v>
      </c>
      <c r="C109" s="224" t="s">
        <v>9</v>
      </c>
      <c r="D109" s="224" t="s">
        <v>514</v>
      </c>
      <c r="E109" s="234" t="s">
        <v>329</v>
      </c>
      <c r="F109" s="238">
        <v>2295064760</v>
      </c>
      <c r="G109" s="235" t="s">
        <v>516</v>
      </c>
      <c r="H109" s="224" t="s">
        <v>83</v>
      </c>
      <c r="I109" s="6">
        <v>42090</v>
      </c>
      <c r="J109" s="224" t="s">
        <v>36</v>
      </c>
      <c r="K109" s="224" t="s">
        <v>457</v>
      </c>
      <c r="L109" s="224" t="s">
        <v>52</v>
      </c>
      <c r="M109" s="226">
        <v>42090</v>
      </c>
      <c r="N109" s="226">
        <v>42090</v>
      </c>
      <c r="O109" s="224" t="s">
        <v>69</v>
      </c>
      <c r="P109" s="25">
        <v>0.9412</v>
      </c>
      <c r="Q109" s="223" t="s">
        <v>10</v>
      </c>
      <c r="R109" s="225" t="s">
        <v>1</v>
      </c>
    </row>
    <row r="110" spans="1:18" s="7" customFormat="1" ht="24">
      <c r="A110" s="244" t="s">
        <v>532</v>
      </c>
      <c r="B110" s="225" t="s">
        <v>10</v>
      </c>
      <c r="C110" s="227" t="s">
        <v>12</v>
      </c>
      <c r="D110" s="224" t="s">
        <v>119</v>
      </c>
      <c r="E110" s="234" t="s">
        <v>538</v>
      </c>
      <c r="F110" s="238">
        <v>300000000</v>
      </c>
      <c r="G110" s="236" t="s">
        <v>158</v>
      </c>
      <c r="H110" s="235" t="s">
        <v>43</v>
      </c>
      <c r="I110" s="6">
        <v>42090</v>
      </c>
      <c r="J110" s="224" t="s">
        <v>50</v>
      </c>
      <c r="K110" s="224" t="s">
        <v>533</v>
      </c>
      <c r="L110" s="224" t="s">
        <v>52</v>
      </c>
      <c r="M110" s="226">
        <v>42102</v>
      </c>
      <c r="N110" s="226">
        <v>42102</v>
      </c>
      <c r="O110" s="224" t="s">
        <v>69</v>
      </c>
      <c r="P110" s="25">
        <v>0.8182</v>
      </c>
      <c r="Q110" s="223" t="s">
        <v>10</v>
      </c>
      <c r="R110" s="225" t="s">
        <v>1</v>
      </c>
    </row>
    <row r="111" spans="1:18" s="7" customFormat="1" ht="36">
      <c r="A111" s="244" t="s">
        <v>535</v>
      </c>
      <c r="B111" s="225" t="s">
        <v>10</v>
      </c>
      <c r="C111" s="227" t="s">
        <v>12</v>
      </c>
      <c r="D111" s="224" t="s">
        <v>138</v>
      </c>
      <c r="E111" s="234" t="s">
        <v>539</v>
      </c>
      <c r="F111" s="238">
        <v>239268059</v>
      </c>
      <c r="G111" s="236" t="s">
        <v>542</v>
      </c>
      <c r="H111" s="235" t="s">
        <v>83</v>
      </c>
      <c r="I111" s="6">
        <v>42102</v>
      </c>
      <c r="J111" s="16" t="s">
        <v>36</v>
      </c>
      <c r="K111" s="17" t="s">
        <v>536</v>
      </c>
      <c r="L111" s="18" t="s">
        <v>52</v>
      </c>
      <c r="M111" s="226">
        <v>42103</v>
      </c>
      <c r="N111" s="226">
        <v>42103</v>
      </c>
      <c r="O111" s="224" t="s">
        <v>69</v>
      </c>
      <c r="P111" s="25">
        <v>0.8571</v>
      </c>
      <c r="Q111" s="223" t="s">
        <v>10</v>
      </c>
      <c r="R111" s="225" t="s">
        <v>1</v>
      </c>
    </row>
    <row r="112" spans="1:18" s="7" customFormat="1" ht="24">
      <c r="A112" s="244" t="s">
        <v>537</v>
      </c>
      <c r="B112" s="225" t="s">
        <v>10</v>
      </c>
      <c r="C112" s="227" t="s">
        <v>12</v>
      </c>
      <c r="D112" s="224" t="s">
        <v>540</v>
      </c>
      <c r="E112" s="234" t="s">
        <v>474</v>
      </c>
      <c r="F112" s="238">
        <v>365300000</v>
      </c>
      <c r="G112" s="236" t="s">
        <v>213</v>
      </c>
      <c r="H112" s="235" t="s">
        <v>57</v>
      </c>
      <c r="I112" s="6">
        <v>42102</v>
      </c>
      <c r="J112" s="16" t="s">
        <v>36</v>
      </c>
      <c r="K112" s="17" t="s">
        <v>541</v>
      </c>
      <c r="L112" s="18" t="s">
        <v>38</v>
      </c>
      <c r="M112" s="226">
        <v>42102</v>
      </c>
      <c r="N112" s="226">
        <v>42103</v>
      </c>
      <c r="O112" s="224" t="s">
        <v>69</v>
      </c>
      <c r="P112" s="25">
        <v>0.8182</v>
      </c>
      <c r="Q112" s="223" t="s">
        <v>10</v>
      </c>
      <c r="R112" s="225" t="s">
        <v>1</v>
      </c>
    </row>
    <row r="113" spans="1:18" s="7" customFormat="1" ht="24">
      <c r="A113" s="244" t="s">
        <v>543</v>
      </c>
      <c r="B113" s="225" t="s">
        <v>10</v>
      </c>
      <c r="C113" s="227" t="s">
        <v>12</v>
      </c>
      <c r="D113" s="224" t="s">
        <v>546</v>
      </c>
      <c r="E113" s="234" t="s">
        <v>544</v>
      </c>
      <c r="F113" s="238" t="s">
        <v>545</v>
      </c>
      <c r="G113" s="236" t="s">
        <v>268</v>
      </c>
      <c r="H113" s="235" t="s">
        <v>64</v>
      </c>
      <c r="I113" s="6">
        <v>42102</v>
      </c>
      <c r="J113" s="16" t="s">
        <v>36</v>
      </c>
      <c r="K113" s="17" t="s">
        <v>547</v>
      </c>
      <c r="L113" s="18" t="s">
        <v>38</v>
      </c>
      <c r="M113" s="226">
        <v>42104</v>
      </c>
      <c r="N113" s="226">
        <v>42105</v>
      </c>
      <c r="O113" s="224" t="s">
        <v>21</v>
      </c>
      <c r="P113" s="25">
        <v>0.875</v>
      </c>
      <c r="Q113" s="223" t="s">
        <v>10</v>
      </c>
      <c r="R113" s="225" t="s">
        <v>21</v>
      </c>
    </row>
    <row r="114" spans="1:18" s="7" customFormat="1" ht="24">
      <c r="A114" s="239" t="s">
        <v>548</v>
      </c>
      <c r="B114" s="225" t="s">
        <v>426</v>
      </c>
      <c r="C114" s="224" t="s">
        <v>551</v>
      </c>
      <c r="D114" s="224" t="s">
        <v>550</v>
      </c>
      <c r="E114" s="234" t="s">
        <v>486</v>
      </c>
      <c r="F114" s="238">
        <v>27811000</v>
      </c>
      <c r="G114" s="236" t="s">
        <v>549</v>
      </c>
      <c r="H114" s="235" t="s">
        <v>22</v>
      </c>
      <c r="I114" s="6">
        <v>42107</v>
      </c>
      <c r="J114" s="224" t="s">
        <v>36</v>
      </c>
      <c r="K114" s="224">
        <v>10232604621</v>
      </c>
      <c r="L114" s="224" t="s">
        <v>38</v>
      </c>
      <c r="M114" s="226">
        <v>42107</v>
      </c>
      <c r="N114" s="226">
        <v>42107</v>
      </c>
      <c r="O114" s="224" t="s">
        <v>69</v>
      </c>
      <c r="P114" s="25">
        <v>0.875</v>
      </c>
      <c r="Q114" s="223" t="s">
        <v>10</v>
      </c>
      <c r="R114" s="225" t="s">
        <v>1</v>
      </c>
    </row>
    <row r="115" spans="1:18" s="7" customFormat="1" ht="24">
      <c r="A115" s="239" t="s">
        <v>552</v>
      </c>
      <c r="B115" s="225" t="s">
        <v>293</v>
      </c>
      <c r="C115" s="224" t="s">
        <v>9</v>
      </c>
      <c r="D115" s="224" t="s">
        <v>553</v>
      </c>
      <c r="E115" s="234" t="s">
        <v>294</v>
      </c>
      <c r="F115" s="238">
        <v>2976575917</v>
      </c>
      <c r="G115" s="236" t="s">
        <v>35</v>
      </c>
      <c r="H115" s="235" t="s">
        <v>89</v>
      </c>
      <c r="I115" s="6">
        <v>42107</v>
      </c>
      <c r="J115" s="224" t="s">
        <v>36</v>
      </c>
      <c r="K115" s="224" t="s">
        <v>554</v>
      </c>
      <c r="L115" s="224" t="s">
        <v>38</v>
      </c>
      <c r="M115" s="226">
        <v>42108</v>
      </c>
      <c r="N115" s="226">
        <v>42108</v>
      </c>
      <c r="O115" s="224" t="s">
        <v>69</v>
      </c>
      <c r="P115" s="25">
        <v>0.9444</v>
      </c>
      <c r="Q115" s="223" t="s">
        <v>10</v>
      </c>
      <c r="R115" s="225" t="s">
        <v>1</v>
      </c>
    </row>
    <row r="116" spans="1:18" s="7" customFormat="1" ht="48">
      <c r="A116" s="239" t="s">
        <v>556</v>
      </c>
      <c r="B116" s="225" t="s">
        <v>295</v>
      </c>
      <c r="C116" s="227" t="s">
        <v>12</v>
      </c>
      <c r="D116" s="224" t="s">
        <v>557</v>
      </c>
      <c r="E116" s="234" t="s">
        <v>558</v>
      </c>
      <c r="F116" s="238">
        <v>119493530</v>
      </c>
      <c r="G116" s="236" t="s">
        <v>35</v>
      </c>
      <c r="H116" s="235" t="s">
        <v>22</v>
      </c>
      <c r="I116" s="6">
        <v>42108</v>
      </c>
      <c r="J116" s="16" t="s">
        <v>50</v>
      </c>
      <c r="K116" s="17" t="s">
        <v>559</v>
      </c>
      <c r="L116" s="224" t="s">
        <v>52</v>
      </c>
      <c r="M116" s="226">
        <v>42109</v>
      </c>
      <c r="N116" s="226">
        <v>42109</v>
      </c>
      <c r="O116" s="224" t="s">
        <v>69</v>
      </c>
      <c r="P116" s="25">
        <v>0.8182</v>
      </c>
      <c r="Q116" s="226">
        <v>42131</v>
      </c>
      <c r="R116" s="225" t="s">
        <v>1</v>
      </c>
    </row>
    <row r="117" spans="1:18" s="7" customFormat="1" ht="48">
      <c r="A117" s="239" t="s">
        <v>570</v>
      </c>
      <c r="B117" s="225" t="s">
        <v>343</v>
      </c>
      <c r="C117" s="224" t="s">
        <v>9</v>
      </c>
      <c r="D117" s="224" t="s">
        <v>571</v>
      </c>
      <c r="E117" s="41" t="s">
        <v>582</v>
      </c>
      <c r="F117" s="238">
        <v>6550609714</v>
      </c>
      <c r="G117" s="236" t="s">
        <v>35</v>
      </c>
      <c r="H117" s="235" t="s">
        <v>80</v>
      </c>
      <c r="I117" s="6">
        <v>42110</v>
      </c>
      <c r="J117" s="16" t="s">
        <v>36</v>
      </c>
      <c r="K117" s="17" t="s">
        <v>572</v>
      </c>
      <c r="L117" s="224" t="s">
        <v>52</v>
      </c>
      <c r="M117" s="226">
        <v>42111</v>
      </c>
      <c r="N117" s="226">
        <v>42111</v>
      </c>
      <c r="O117" s="224" t="s">
        <v>69</v>
      </c>
      <c r="P117" s="25">
        <v>0.9444</v>
      </c>
      <c r="Q117" s="223" t="s">
        <v>10</v>
      </c>
      <c r="R117" s="225" t="s">
        <v>1</v>
      </c>
    </row>
    <row r="118" spans="1:18" s="7" customFormat="1" ht="24">
      <c r="A118" s="239" t="s">
        <v>573</v>
      </c>
      <c r="B118" s="225" t="s">
        <v>530</v>
      </c>
      <c r="C118" s="224" t="s">
        <v>551</v>
      </c>
      <c r="D118" s="224" t="s">
        <v>574</v>
      </c>
      <c r="E118" s="41" t="s">
        <v>531</v>
      </c>
      <c r="F118" s="238">
        <v>4445700</v>
      </c>
      <c r="G118" s="236" t="s">
        <v>575</v>
      </c>
      <c r="H118" s="235" t="s">
        <v>57</v>
      </c>
      <c r="I118" s="6">
        <v>42110</v>
      </c>
      <c r="J118" s="16" t="s">
        <v>36</v>
      </c>
      <c r="K118" s="17" t="s">
        <v>580</v>
      </c>
      <c r="L118" s="224" t="s">
        <v>52</v>
      </c>
      <c r="M118" s="226">
        <v>42111</v>
      </c>
      <c r="N118" s="226">
        <v>42111</v>
      </c>
      <c r="O118" s="224" t="s">
        <v>69</v>
      </c>
      <c r="P118" s="25">
        <v>0.875</v>
      </c>
      <c r="Q118" s="223" t="s">
        <v>10</v>
      </c>
      <c r="R118" s="225" t="s">
        <v>1</v>
      </c>
    </row>
    <row r="119" spans="1:18" s="7" customFormat="1" ht="24">
      <c r="A119" s="239" t="s">
        <v>579</v>
      </c>
      <c r="B119" s="225" t="s">
        <v>10</v>
      </c>
      <c r="C119" s="227" t="s">
        <v>12</v>
      </c>
      <c r="D119" s="224" t="s">
        <v>578</v>
      </c>
      <c r="E119" s="41" t="s">
        <v>581</v>
      </c>
      <c r="F119" s="238" t="s">
        <v>576</v>
      </c>
      <c r="G119" s="236" t="s">
        <v>577</v>
      </c>
      <c r="H119" s="235" t="s">
        <v>20</v>
      </c>
      <c r="I119" s="6">
        <v>42111</v>
      </c>
      <c r="J119" s="16" t="s">
        <v>10</v>
      </c>
      <c r="K119" s="16" t="s">
        <v>10</v>
      </c>
      <c r="L119" s="16" t="s">
        <v>10</v>
      </c>
      <c r="M119" s="226">
        <v>42114</v>
      </c>
      <c r="N119" s="226">
        <v>42114</v>
      </c>
      <c r="O119" s="224" t="s">
        <v>21</v>
      </c>
      <c r="P119" s="25">
        <v>0.875</v>
      </c>
      <c r="Q119" s="223" t="s">
        <v>10</v>
      </c>
      <c r="R119" s="225" t="s">
        <v>21</v>
      </c>
    </row>
    <row r="120" spans="1:18" s="7" customFormat="1" ht="36">
      <c r="A120" s="239" t="s">
        <v>584</v>
      </c>
      <c r="B120" s="225" t="s">
        <v>10</v>
      </c>
      <c r="C120" s="227" t="s">
        <v>12</v>
      </c>
      <c r="D120" s="224" t="s">
        <v>589</v>
      </c>
      <c r="E120" s="41" t="s">
        <v>585</v>
      </c>
      <c r="F120" s="238">
        <v>59950770</v>
      </c>
      <c r="G120" s="236" t="s">
        <v>586</v>
      </c>
      <c r="H120" s="235" t="s">
        <v>80</v>
      </c>
      <c r="I120" s="6">
        <v>42115</v>
      </c>
      <c r="J120" s="16" t="s">
        <v>214</v>
      </c>
      <c r="K120" s="16">
        <v>400833513</v>
      </c>
      <c r="L120" s="224" t="s">
        <v>38</v>
      </c>
      <c r="M120" s="226">
        <v>42116</v>
      </c>
      <c r="N120" s="226">
        <v>42116</v>
      </c>
      <c r="O120" s="224" t="s">
        <v>69</v>
      </c>
      <c r="P120" s="25">
        <v>0.8571</v>
      </c>
      <c r="Q120" s="223" t="s">
        <v>10</v>
      </c>
      <c r="R120" s="225" t="s">
        <v>1</v>
      </c>
    </row>
    <row r="121" spans="1:18" s="7" customFormat="1" ht="24">
      <c r="A121" s="239" t="s">
        <v>587</v>
      </c>
      <c r="B121" s="225" t="s">
        <v>591</v>
      </c>
      <c r="C121" s="224" t="s">
        <v>11</v>
      </c>
      <c r="D121" s="224" t="s">
        <v>88</v>
      </c>
      <c r="E121" s="234" t="s">
        <v>483</v>
      </c>
      <c r="F121" s="238">
        <v>89132400</v>
      </c>
      <c r="G121" s="236" t="s">
        <v>588</v>
      </c>
      <c r="H121" s="235" t="s">
        <v>89</v>
      </c>
      <c r="I121" s="6">
        <v>42116</v>
      </c>
      <c r="J121" s="224" t="s">
        <v>36</v>
      </c>
      <c r="K121" s="224" t="s">
        <v>457</v>
      </c>
      <c r="L121" s="224" t="s">
        <v>52</v>
      </c>
      <c r="M121" s="226">
        <v>42117</v>
      </c>
      <c r="N121" s="226">
        <v>42117</v>
      </c>
      <c r="O121" s="224" t="s">
        <v>69</v>
      </c>
      <c r="P121" s="25">
        <v>0.9444</v>
      </c>
      <c r="Q121" s="223" t="s">
        <v>10</v>
      </c>
      <c r="R121" s="225" t="s">
        <v>1</v>
      </c>
    </row>
    <row r="122" spans="1:18" s="7" customFormat="1" ht="36">
      <c r="A122" s="239" t="s">
        <v>592</v>
      </c>
      <c r="B122" s="225" t="s">
        <v>590</v>
      </c>
      <c r="C122" s="224" t="s">
        <v>551</v>
      </c>
      <c r="D122" s="224" t="s">
        <v>593</v>
      </c>
      <c r="E122" s="41" t="s">
        <v>560</v>
      </c>
      <c r="F122" s="238">
        <v>11635000</v>
      </c>
      <c r="G122" s="236" t="s">
        <v>86</v>
      </c>
      <c r="H122" s="235" t="s">
        <v>89</v>
      </c>
      <c r="I122" s="6">
        <v>42117</v>
      </c>
      <c r="J122" s="224" t="s">
        <v>36</v>
      </c>
      <c r="K122" s="16" t="s">
        <v>596</v>
      </c>
      <c r="L122" s="224" t="s">
        <v>38</v>
      </c>
      <c r="M122" s="226">
        <v>42118</v>
      </c>
      <c r="N122" s="226">
        <v>42118</v>
      </c>
      <c r="O122" s="224" t="s">
        <v>69</v>
      </c>
      <c r="P122" s="25">
        <v>0.875</v>
      </c>
      <c r="Q122" s="223" t="s">
        <v>10</v>
      </c>
      <c r="R122" s="225" t="s">
        <v>1</v>
      </c>
    </row>
    <row r="123" spans="1:18" s="7" customFormat="1" ht="36">
      <c r="A123" s="239" t="s">
        <v>598</v>
      </c>
      <c r="B123" s="225" t="s">
        <v>528</v>
      </c>
      <c r="C123" s="224" t="s">
        <v>305</v>
      </c>
      <c r="D123" s="224" t="s">
        <v>599</v>
      </c>
      <c r="E123" s="234" t="s">
        <v>529</v>
      </c>
      <c r="F123" s="238">
        <v>210037720</v>
      </c>
      <c r="G123" s="236" t="s">
        <v>35</v>
      </c>
      <c r="H123" s="235" t="s">
        <v>89</v>
      </c>
      <c r="I123" s="6">
        <v>42121</v>
      </c>
      <c r="J123" s="224" t="s">
        <v>36</v>
      </c>
      <c r="K123" s="16">
        <v>39952889293</v>
      </c>
      <c r="L123" s="224" t="s">
        <v>38</v>
      </c>
      <c r="M123" s="226">
        <v>42123</v>
      </c>
      <c r="N123" s="226">
        <v>42123</v>
      </c>
      <c r="O123" s="224" t="s">
        <v>69</v>
      </c>
      <c r="P123" s="25">
        <v>0.9375</v>
      </c>
      <c r="Q123" s="223" t="s">
        <v>10</v>
      </c>
      <c r="R123" s="225" t="s">
        <v>1</v>
      </c>
    </row>
    <row r="124" spans="1:18" s="7" customFormat="1" ht="36">
      <c r="A124" s="239" t="s">
        <v>601</v>
      </c>
      <c r="B124" s="225" t="s">
        <v>10</v>
      </c>
      <c r="C124" s="227" t="s">
        <v>12</v>
      </c>
      <c r="D124" s="224" t="s">
        <v>604</v>
      </c>
      <c r="E124" s="41" t="s">
        <v>602</v>
      </c>
      <c r="F124" s="238" t="s">
        <v>603</v>
      </c>
      <c r="G124" s="236" t="s">
        <v>605</v>
      </c>
      <c r="H124" s="235" t="s">
        <v>20</v>
      </c>
      <c r="I124" s="6">
        <v>42122</v>
      </c>
      <c r="J124" s="224" t="s">
        <v>36</v>
      </c>
      <c r="K124" s="16" t="s">
        <v>230</v>
      </c>
      <c r="L124" s="224" t="s">
        <v>38</v>
      </c>
      <c r="M124" s="226">
        <v>42124</v>
      </c>
      <c r="N124" s="226">
        <v>42124</v>
      </c>
      <c r="O124" s="224" t="s">
        <v>21</v>
      </c>
      <c r="P124" s="25">
        <v>0.8182</v>
      </c>
      <c r="Q124" s="223" t="s">
        <v>10</v>
      </c>
      <c r="R124" s="225" t="s">
        <v>21</v>
      </c>
    </row>
    <row r="125" spans="1:18" ht="24">
      <c r="A125" s="229" t="s">
        <v>606</v>
      </c>
      <c r="B125" s="222" t="s">
        <v>487</v>
      </c>
      <c r="C125" s="227" t="s">
        <v>9</v>
      </c>
      <c r="D125" s="227" t="s">
        <v>33</v>
      </c>
      <c r="E125" s="221" t="s">
        <v>497</v>
      </c>
      <c r="F125" s="232">
        <v>1535240514</v>
      </c>
      <c r="G125" s="231" t="s">
        <v>607</v>
      </c>
      <c r="H125" s="228" t="s">
        <v>89</v>
      </c>
      <c r="I125" s="10">
        <v>42123</v>
      </c>
      <c r="J125" s="227" t="s">
        <v>50</v>
      </c>
      <c r="K125" s="227" t="s">
        <v>51</v>
      </c>
      <c r="L125" s="227" t="s">
        <v>52</v>
      </c>
      <c r="M125" s="223">
        <v>42124</v>
      </c>
      <c r="N125" s="223">
        <v>42124</v>
      </c>
      <c r="O125" s="227" t="s">
        <v>69</v>
      </c>
      <c r="P125" s="22">
        <v>0.9412</v>
      </c>
      <c r="Q125" s="223" t="s">
        <v>10</v>
      </c>
      <c r="R125" s="222" t="s">
        <v>1</v>
      </c>
    </row>
    <row r="126" spans="1:18" s="7" customFormat="1" ht="24">
      <c r="A126" s="239" t="s">
        <v>608</v>
      </c>
      <c r="B126" s="225" t="s">
        <v>10</v>
      </c>
      <c r="C126" s="227" t="s">
        <v>12</v>
      </c>
      <c r="D126" s="224" t="s">
        <v>610</v>
      </c>
      <c r="E126" s="234" t="s">
        <v>609</v>
      </c>
      <c r="F126" s="238">
        <v>30964692</v>
      </c>
      <c r="G126" s="236" t="s">
        <v>35</v>
      </c>
      <c r="H126" s="235" t="s">
        <v>80</v>
      </c>
      <c r="I126" s="6">
        <v>42123</v>
      </c>
      <c r="J126" s="224" t="s">
        <v>214</v>
      </c>
      <c r="K126" s="16" t="s">
        <v>611</v>
      </c>
      <c r="L126" s="224" t="s">
        <v>52</v>
      </c>
      <c r="M126" s="226">
        <v>42123</v>
      </c>
      <c r="N126" s="226">
        <v>42123</v>
      </c>
      <c r="O126" s="224" t="s">
        <v>69</v>
      </c>
      <c r="P126" s="25">
        <v>0.9333</v>
      </c>
      <c r="Q126" s="223" t="s">
        <v>10</v>
      </c>
      <c r="R126" s="225" t="s">
        <v>1</v>
      </c>
    </row>
    <row r="127" spans="1:18" s="7" customFormat="1" ht="24">
      <c r="A127" s="239" t="s">
        <v>612</v>
      </c>
      <c r="B127" s="225" t="s">
        <v>417</v>
      </c>
      <c r="C127" s="224" t="s">
        <v>9</v>
      </c>
      <c r="D127" s="224" t="s">
        <v>613</v>
      </c>
      <c r="E127" s="234" t="s">
        <v>614</v>
      </c>
      <c r="F127" s="238">
        <v>3499762536</v>
      </c>
      <c r="G127" s="236" t="s">
        <v>477</v>
      </c>
      <c r="H127" s="235" t="s">
        <v>43</v>
      </c>
      <c r="I127" s="6">
        <v>42123</v>
      </c>
      <c r="J127" s="224" t="s">
        <v>36</v>
      </c>
      <c r="K127" s="19" t="s">
        <v>615</v>
      </c>
      <c r="L127" s="224" t="s">
        <v>38</v>
      </c>
      <c r="M127" s="226">
        <v>42128</v>
      </c>
      <c r="N127" s="226">
        <v>42128</v>
      </c>
      <c r="O127" s="224" t="s">
        <v>69</v>
      </c>
      <c r="P127" s="25">
        <v>0.9444</v>
      </c>
      <c r="Q127" s="223" t="s">
        <v>10</v>
      </c>
      <c r="R127" s="225" t="s">
        <v>1</v>
      </c>
    </row>
    <row r="128" spans="1:18" s="7" customFormat="1" ht="24">
      <c r="A128" s="239" t="s">
        <v>617</v>
      </c>
      <c r="B128" s="225" t="s">
        <v>498</v>
      </c>
      <c r="C128" s="224" t="s">
        <v>9</v>
      </c>
      <c r="D128" s="224" t="s">
        <v>619</v>
      </c>
      <c r="E128" s="234" t="s">
        <v>326</v>
      </c>
      <c r="F128" s="238">
        <v>695512656</v>
      </c>
      <c r="G128" s="236" t="s">
        <v>618</v>
      </c>
      <c r="H128" s="235" t="s">
        <v>83</v>
      </c>
      <c r="I128" s="6">
        <v>42128</v>
      </c>
      <c r="J128" s="224" t="s">
        <v>36</v>
      </c>
      <c r="K128" s="19" t="s">
        <v>600</v>
      </c>
      <c r="L128" s="224" t="s">
        <v>52</v>
      </c>
      <c r="M128" s="226">
        <v>42128</v>
      </c>
      <c r="N128" s="226">
        <v>42128</v>
      </c>
      <c r="O128" s="224" t="s">
        <v>69</v>
      </c>
      <c r="P128" s="25">
        <v>0.9412</v>
      </c>
      <c r="Q128" s="223" t="s">
        <v>10</v>
      </c>
      <c r="R128" s="225" t="s">
        <v>1</v>
      </c>
    </row>
    <row r="129" spans="1:18" s="7" customFormat="1" ht="36">
      <c r="A129" s="244" t="s">
        <v>620</v>
      </c>
      <c r="B129" s="225" t="s">
        <v>295</v>
      </c>
      <c r="C129" s="227" t="s">
        <v>12</v>
      </c>
      <c r="D129" s="224" t="s">
        <v>149</v>
      </c>
      <c r="E129" s="41" t="s">
        <v>621</v>
      </c>
      <c r="F129" s="243">
        <v>239555760</v>
      </c>
      <c r="G129" s="225" t="s">
        <v>477</v>
      </c>
      <c r="H129" s="225" t="s">
        <v>89</v>
      </c>
      <c r="I129" s="6">
        <v>42128</v>
      </c>
      <c r="J129" s="224" t="s">
        <v>36</v>
      </c>
      <c r="K129" s="224" t="s">
        <v>153</v>
      </c>
      <c r="L129" s="224" t="s">
        <v>52</v>
      </c>
      <c r="M129" s="226">
        <v>42130</v>
      </c>
      <c r="N129" s="226">
        <v>42130</v>
      </c>
      <c r="O129" s="224" t="s">
        <v>69</v>
      </c>
      <c r="P129" s="25">
        <v>0.8182</v>
      </c>
      <c r="Q129" s="226">
        <v>42200</v>
      </c>
      <c r="R129" s="225" t="s">
        <v>1</v>
      </c>
    </row>
    <row r="130" spans="1:18" s="7" customFormat="1" ht="36">
      <c r="A130" s="244" t="s">
        <v>622</v>
      </c>
      <c r="B130" s="225" t="s">
        <v>10</v>
      </c>
      <c r="C130" s="227" t="s">
        <v>12</v>
      </c>
      <c r="D130" s="225" t="s">
        <v>623</v>
      </c>
      <c r="E130" s="41" t="s">
        <v>628</v>
      </c>
      <c r="F130" s="243">
        <v>1064000000</v>
      </c>
      <c r="G130" s="225" t="s">
        <v>477</v>
      </c>
      <c r="H130" s="225" t="s">
        <v>22</v>
      </c>
      <c r="I130" s="6">
        <v>42128</v>
      </c>
      <c r="J130" s="224" t="s">
        <v>36</v>
      </c>
      <c r="K130" s="224" t="s">
        <v>625</v>
      </c>
      <c r="L130" s="224" t="s">
        <v>52</v>
      </c>
      <c r="M130" s="226">
        <v>42131</v>
      </c>
      <c r="N130" s="226">
        <v>42131</v>
      </c>
      <c r="O130" s="224" t="s">
        <v>69</v>
      </c>
      <c r="P130" s="25">
        <v>0.8182</v>
      </c>
      <c r="Q130" s="223" t="s">
        <v>10</v>
      </c>
      <c r="R130" s="225" t="s">
        <v>1</v>
      </c>
    </row>
    <row r="131" spans="1:18" s="7" customFormat="1" ht="24">
      <c r="A131" s="239" t="s">
        <v>632</v>
      </c>
      <c r="B131" s="225" t="s">
        <v>10</v>
      </c>
      <c r="C131" s="227" t="s">
        <v>12</v>
      </c>
      <c r="D131" s="224" t="s">
        <v>629</v>
      </c>
      <c r="E131" s="234" t="s">
        <v>630</v>
      </c>
      <c r="F131" s="238" t="s">
        <v>631</v>
      </c>
      <c r="G131" s="236" t="s">
        <v>633</v>
      </c>
      <c r="H131" s="235" t="s">
        <v>64</v>
      </c>
      <c r="I131" s="6">
        <v>42131</v>
      </c>
      <c r="J131" s="224" t="s">
        <v>50</v>
      </c>
      <c r="K131" s="224" t="s">
        <v>655</v>
      </c>
      <c r="L131" s="224" t="s">
        <v>52</v>
      </c>
      <c r="M131" s="226">
        <v>42136</v>
      </c>
      <c r="N131" s="226">
        <v>42136</v>
      </c>
      <c r="O131" s="224" t="s">
        <v>21</v>
      </c>
      <c r="P131" s="25">
        <v>0.875</v>
      </c>
      <c r="Q131" s="223" t="s">
        <v>10</v>
      </c>
      <c r="R131" s="225" t="s">
        <v>21</v>
      </c>
    </row>
    <row r="132" spans="1:18" ht="24">
      <c r="A132" s="229" t="s">
        <v>636</v>
      </c>
      <c r="B132" s="222" t="s">
        <v>479</v>
      </c>
      <c r="C132" s="227" t="s">
        <v>9</v>
      </c>
      <c r="D132" s="227" t="s">
        <v>637</v>
      </c>
      <c r="E132" s="221" t="s">
        <v>638</v>
      </c>
      <c r="F132" s="232">
        <v>2328909702</v>
      </c>
      <c r="G132" s="231" t="s">
        <v>477</v>
      </c>
      <c r="H132" s="228" t="s">
        <v>83</v>
      </c>
      <c r="I132" s="10">
        <v>42131</v>
      </c>
      <c r="J132" s="227" t="s">
        <v>36</v>
      </c>
      <c r="K132" s="227" t="s">
        <v>639</v>
      </c>
      <c r="L132" s="227" t="s">
        <v>52</v>
      </c>
      <c r="M132" s="223">
        <v>42135</v>
      </c>
      <c r="N132" s="223">
        <v>42135</v>
      </c>
      <c r="O132" s="227" t="s">
        <v>69</v>
      </c>
      <c r="P132" s="22">
        <v>0.9444</v>
      </c>
      <c r="Q132" s="223" t="s">
        <v>10</v>
      </c>
      <c r="R132" s="222" t="s">
        <v>1</v>
      </c>
    </row>
    <row r="133" spans="1:18" s="7" customFormat="1" ht="36">
      <c r="A133" s="239" t="s">
        <v>640</v>
      </c>
      <c r="B133" s="225" t="s">
        <v>10</v>
      </c>
      <c r="C133" s="227" t="s">
        <v>12</v>
      </c>
      <c r="D133" s="224" t="s">
        <v>81</v>
      </c>
      <c r="E133" s="234" t="s">
        <v>643</v>
      </c>
      <c r="F133" s="238">
        <v>650000000</v>
      </c>
      <c r="G133" s="236" t="s">
        <v>641</v>
      </c>
      <c r="H133" s="235" t="s">
        <v>43</v>
      </c>
      <c r="I133" s="6">
        <v>42132</v>
      </c>
      <c r="J133" s="224" t="s">
        <v>36</v>
      </c>
      <c r="K133" s="224" t="s">
        <v>642</v>
      </c>
      <c r="L133" s="224" t="s">
        <v>38</v>
      </c>
      <c r="M133" s="226">
        <v>42137</v>
      </c>
      <c r="N133" s="226">
        <v>42137</v>
      </c>
      <c r="O133" s="224" t="s">
        <v>69</v>
      </c>
      <c r="P133" s="25">
        <v>0.8182</v>
      </c>
      <c r="Q133" s="223" t="s">
        <v>10</v>
      </c>
      <c r="R133" s="225" t="s">
        <v>1</v>
      </c>
    </row>
    <row r="134" spans="1:18" s="7" customFormat="1" ht="24">
      <c r="A134" s="239" t="s">
        <v>646</v>
      </c>
      <c r="B134" s="225" t="s">
        <v>10</v>
      </c>
      <c r="C134" s="227" t="s">
        <v>12</v>
      </c>
      <c r="D134" s="224" t="s">
        <v>647</v>
      </c>
      <c r="E134" s="234" t="s">
        <v>648</v>
      </c>
      <c r="F134" s="238">
        <v>69321600</v>
      </c>
      <c r="G134" s="236" t="s">
        <v>649</v>
      </c>
      <c r="H134" s="235" t="s">
        <v>20</v>
      </c>
      <c r="I134" s="6">
        <v>42136</v>
      </c>
      <c r="J134" s="224" t="s">
        <v>36</v>
      </c>
      <c r="K134" s="224">
        <v>34253164061</v>
      </c>
      <c r="L134" s="224" t="s">
        <v>38</v>
      </c>
      <c r="M134" s="226">
        <v>42139</v>
      </c>
      <c r="N134" s="226">
        <v>42139</v>
      </c>
      <c r="O134" s="224" t="s">
        <v>21</v>
      </c>
      <c r="P134" s="25">
        <v>0.8182</v>
      </c>
      <c r="Q134" s="223" t="s">
        <v>10</v>
      </c>
      <c r="R134" s="225" t="s">
        <v>21</v>
      </c>
    </row>
    <row r="135" spans="1:18" s="7" customFormat="1" ht="24">
      <c r="A135" s="239" t="s">
        <v>650</v>
      </c>
      <c r="B135" s="225" t="s">
        <v>652</v>
      </c>
      <c r="C135" s="224" t="s">
        <v>11</v>
      </c>
      <c r="D135" s="224" t="s">
        <v>651</v>
      </c>
      <c r="E135" s="234" t="s">
        <v>660</v>
      </c>
      <c r="F135" s="238">
        <v>150220067</v>
      </c>
      <c r="G135" s="236" t="s">
        <v>78</v>
      </c>
      <c r="H135" s="235" t="s">
        <v>83</v>
      </c>
      <c r="I135" s="6">
        <v>42139</v>
      </c>
      <c r="J135" s="224" t="s">
        <v>36</v>
      </c>
      <c r="K135" s="224">
        <v>2436130557</v>
      </c>
      <c r="L135" s="224" t="s">
        <v>38</v>
      </c>
      <c r="M135" s="226">
        <v>42145</v>
      </c>
      <c r="N135" s="226">
        <v>42145</v>
      </c>
      <c r="O135" s="224" t="s">
        <v>69</v>
      </c>
      <c r="P135" s="25">
        <v>0.95</v>
      </c>
      <c r="Q135" s="223" t="s">
        <v>10</v>
      </c>
      <c r="R135" s="225" t="s">
        <v>1</v>
      </c>
    </row>
    <row r="136" spans="1:18" s="7" customFormat="1" ht="24">
      <c r="A136" s="239" t="s">
        <v>657</v>
      </c>
      <c r="B136" s="225" t="s">
        <v>10</v>
      </c>
      <c r="C136" s="227" t="s">
        <v>12</v>
      </c>
      <c r="D136" s="224" t="s">
        <v>658</v>
      </c>
      <c r="E136" s="234" t="s">
        <v>659</v>
      </c>
      <c r="F136" s="238">
        <v>95706159</v>
      </c>
      <c r="G136" s="236" t="s">
        <v>58</v>
      </c>
      <c r="H136" s="235" t="s">
        <v>80</v>
      </c>
      <c r="I136" s="6">
        <v>42144</v>
      </c>
      <c r="J136" s="224" t="s">
        <v>36</v>
      </c>
      <c r="K136" s="224" t="s">
        <v>108</v>
      </c>
      <c r="L136" s="224" t="s">
        <v>38</v>
      </c>
      <c r="M136" s="226">
        <v>42145</v>
      </c>
      <c r="N136" s="226">
        <v>42145</v>
      </c>
      <c r="O136" s="224" t="s">
        <v>69</v>
      </c>
      <c r="P136" s="25">
        <v>0.8182</v>
      </c>
      <c r="Q136" s="223" t="s">
        <v>10</v>
      </c>
      <c r="R136" s="225" t="s">
        <v>1</v>
      </c>
    </row>
    <row r="137" spans="1:18" s="7" customFormat="1" ht="36">
      <c r="A137" s="239" t="s">
        <v>661</v>
      </c>
      <c r="B137" s="225" t="s">
        <v>594</v>
      </c>
      <c r="C137" s="224" t="s">
        <v>305</v>
      </c>
      <c r="D137" s="224" t="s">
        <v>656</v>
      </c>
      <c r="E137" s="234" t="s">
        <v>595</v>
      </c>
      <c r="F137" s="238">
        <v>1463000000</v>
      </c>
      <c r="G137" s="236" t="s">
        <v>477</v>
      </c>
      <c r="H137" s="235" t="s">
        <v>82</v>
      </c>
      <c r="I137" s="6">
        <v>42145</v>
      </c>
      <c r="J137" s="224" t="s">
        <v>36</v>
      </c>
      <c r="K137" s="224">
        <v>52764307275</v>
      </c>
      <c r="L137" s="224" t="s">
        <v>38</v>
      </c>
      <c r="M137" s="226">
        <v>42145</v>
      </c>
      <c r="N137" s="226">
        <v>42145</v>
      </c>
      <c r="O137" s="224" t="s">
        <v>69</v>
      </c>
      <c r="P137" s="25">
        <v>0.9375</v>
      </c>
      <c r="Q137" s="223" t="s">
        <v>10</v>
      </c>
      <c r="R137" s="225" t="s">
        <v>1</v>
      </c>
    </row>
    <row r="138" spans="1:18" s="7" customFormat="1" ht="36">
      <c r="A138" s="239" t="s">
        <v>669</v>
      </c>
      <c r="B138" s="225" t="s">
        <v>10</v>
      </c>
      <c r="C138" s="227" t="s">
        <v>12</v>
      </c>
      <c r="D138" s="224" t="s">
        <v>597</v>
      </c>
      <c r="E138" s="234" t="s">
        <v>670</v>
      </c>
      <c r="F138" s="238">
        <v>114796904</v>
      </c>
      <c r="G138" s="236" t="s">
        <v>477</v>
      </c>
      <c r="H138" s="235" t="s">
        <v>83</v>
      </c>
      <c r="I138" s="6">
        <v>42150</v>
      </c>
      <c r="J138" s="224" t="s">
        <v>50</v>
      </c>
      <c r="K138" s="224" t="s">
        <v>616</v>
      </c>
      <c r="L138" s="224" t="s">
        <v>52</v>
      </c>
      <c r="M138" s="226">
        <v>42150</v>
      </c>
      <c r="N138" s="226">
        <v>42150</v>
      </c>
      <c r="O138" s="224" t="s">
        <v>69</v>
      </c>
      <c r="P138" s="25">
        <v>0.8182</v>
      </c>
      <c r="Q138" s="223" t="s">
        <v>10</v>
      </c>
      <c r="R138" s="225" t="s">
        <v>1</v>
      </c>
    </row>
    <row r="139" spans="1:18" s="7" customFormat="1" ht="36">
      <c r="A139" s="239" t="s">
        <v>671</v>
      </c>
      <c r="B139" s="225" t="s">
        <v>10</v>
      </c>
      <c r="C139" s="227" t="s">
        <v>12</v>
      </c>
      <c r="D139" s="224" t="s">
        <v>555</v>
      </c>
      <c r="E139" s="234" t="s">
        <v>672</v>
      </c>
      <c r="F139" s="238">
        <v>255000000</v>
      </c>
      <c r="G139" s="236" t="s">
        <v>477</v>
      </c>
      <c r="H139" s="235" t="s">
        <v>89</v>
      </c>
      <c r="I139" s="6">
        <v>42150</v>
      </c>
      <c r="J139" s="241" t="s">
        <v>36</v>
      </c>
      <c r="K139" s="19" t="s">
        <v>627</v>
      </c>
      <c r="L139" s="224" t="s">
        <v>52</v>
      </c>
      <c r="M139" s="226">
        <v>42151</v>
      </c>
      <c r="N139" s="226">
        <v>42151</v>
      </c>
      <c r="O139" s="224" t="s">
        <v>69</v>
      </c>
      <c r="P139" s="25">
        <v>0.9</v>
      </c>
      <c r="Q139" s="223" t="s">
        <v>10</v>
      </c>
      <c r="R139" s="225" t="s">
        <v>1</v>
      </c>
    </row>
    <row r="140" spans="1:18" s="7" customFormat="1" ht="24">
      <c r="A140" s="239" t="s">
        <v>676</v>
      </c>
      <c r="B140" s="225" t="s">
        <v>677</v>
      </c>
      <c r="C140" s="224" t="s">
        <v>9</v>
      </c>
      <c r="D140" s="224" t="s">
        <v>675</v>
      </c>
      <c r="E140" s="234" t="s">
        <v>663</v>
      </c>
      <c r="F140" s="238">
        <v>694904925</v>
      </c>
      <c r="G140" s="236" t="s">
        <v>58</v>
      </c>
      <c r="H140" s="235" t="s">
        <v>83</v>
      </c>
      <c r="I140" s="6">
        <v>42152</v>
      </c>
      <c r="J140" s="224" t="s">
        <v>36</v>
      </c>
      <c r="K140" s="224" t="s">
        <v>674</v>
      </c>
      <c r="L140" s="224" t="s">
        <v>38</v>
      </c>
      <c r="M140" s="226">
        <v>42156</v>
      </c>
      <c r="N140" s="226">
        <v>42156</v>
      </c>
      <c r="O140" s="224" t="s">
        <v>69</v>
      </c>
      <c r="P140" s="25">
        <v>0.9412</v>
      </c>
      <c r="Q140" s="223" t="s">
        <v>10</v>
      </c>
      <c r="R140" s="225" t="s">
        <v>1</v>
      </c>
    </row>
    <row r="141" spans="1:18" s="7" customFormat="1" ht="24">
      <c r="A141" s="239" t="s">
        <v>678</v>
      </c>
      <c r="B141" s="225" t="s">
        <v>295</v>
      </c>
      <c r="C141" s="227" t="s">
        <v>12</v>
      </c>
      <c r="D141" s="224" t="s">
        <v>77</v>
      </c>
      <c r="E141" s="234" t="s">
        <v>334</v>
      </c>
      <c r="F141" s="238">
        <v>909480000</v>
      </c>
      <c r="G141" s="236" t="s">
        <v>679</v>
      </c>
      <c r="H141" s="235" t="s">
        <v>89</v>
      </c>
      <c r="I141" s="6">
        <v>42152</v>
      </c>
      <c r="J141" s="224" t="s">
        <v>79</v>
      </c>
      <c r="K141" s="224">
        <v>192142339</v>
      </c>
      <c r="L141" s="224" t="s">
        <v>52</v>
      </c>
      <c r="M141" s="226">
        <v>42156</v>
      </c>
      <c r="N141" s="226">
        <v>42156</v>
      </c>
      <c r="O141" s="224" t="s">
        <v>69</v>
      </c>
      <c r="P141" s="25">
        <v>0.8182</v>
      </c>
      <c r="Q141" s="226">
        <v>42200</v>
      </c>
      <c r="R141" s="225" t="s">
        <v>1</v>
      </c>
    </row>
    <row r="142" spans="1:18" s="7" customFormat="1" ht="24">
      <c r="A142" s="239" t="s">
        <v>680</v>
      </c>
      <c r="B142" s="225" t="s">
        <v>10</v>
      </c>
      <c r="C142" s="227" t="s">
        <v>12</v>
      </c>
      <c r="D142" s="224" t="s">
        <v>347</v>
      </c>
      <c r="E142" s="234" t="s">
        <v>689</v>
      </c>
      <c r="F142" s="238">
        <v>110253108</v>
      </c>
      <c r="G142" s="236" t="s">
        <v>477</v>
      </c>
      <c r="H142" s="235" t="s">
        <v>80</v>
      </c>
      <c r="I142" s="6">
        <v>42156</v>
      </c>
      <c r="J142" s="224" t="s">
        <v>214</v>
      </c>
      <c r="K142" s="224" t="s">
        <v>348</v>
      </c>
      <c r="L142" s="224" t="s">
        <v>52</v>
      </c>
      <c r="M142" s="226">
        <v>42156</v>
      </c>
      <c r="N142" s="226">
        <v>42156</v>
      </c>
      <c r="O142" s="224" t="s">
        <v>69</v>
      </c>
      <c r="P142" s="25">
        <v>0.9</v>
      </c>
      <c r="Q142" s="223" t="s">
        <v>10</v>
      </c>
      <c r="R142" s="225" t="s">
        <v>1</v>
      </c>
    </row>
    <row r="143" spans="1:18" s="7" customFormat="1" ht="24">
      <c r="A143" s="239" t="s">
        <v>681</v>
      </c>
      <c r="B143" s="225" t="s">
        <v>10</v>
      </c>
      <c r="C143" s="227" t="s">
        <v>12</v>
      </c>
      <c r="D143" s="224" t="s">
        <v>682</v>
      </c>
      <c r="E143" s="234" t="s">
        <v>690</v>
      </c>
      <c r="F143" s="238">
        <v>1555834</v>
      </c>
      <c r="G143" s="236" t="s">
        <v>86</v>
      </c>
      <c r="H143" s="235" t="s">
        <v>22</v>
      </c>
      <c r="I143" s="6">
        <v>42156</v>
      </c>
      <c r="J143" s="224" t="s">
        <v>36</v>
      </c>
      <c r="K143" s="224" t="s">
        <v>683</v>
      </c>
      <c r="L143" s="224" t="s">
        <v>52</v>
      </c>
      <c r="M143" s="226">
        <v>42156</v>
      </c>
      <c r="N143" s="226">
        <v>42156</v>
      </c>
      <c r="O143" s="224" t="s">
        <v>69</v>
      </c>
      <c r="P143" s="25">
        <v>0.8182</v>
      </c>
      <c r="Q143" s="223" t="s">
        <v>10</v>
      </c>
      <c r="R143" s="225" t="s">
        <v>1</v>
      </c>
    </row>
    <row r="144" spans="1:18" s="7" customFormat="1" ht="24">
      <c r="A144" s="239" t="s">
        <v>684</v>
      </c>
      <c r="B144" s="225" t="s">
        <v>10</v>
      </c>
      <c r="C144" s="227" t="s">
        <v>12</v>
      </c>
      <c r="D144" s="224" t="s">
        <v>688</v>
      </c>
      <c r="E144" s="234" t="s">
        <v>685</v>
      </c>
      <c r="F144" s="238" t="s">
        <v>686</v>
      </c>
      <c r="G144" s="236" t="s">
        <v>687</v>
      </c>
      <c r="H144" s="235" t="s">
        <v>64</v>
      </c>
      <c r="I144" s="6">
        <v>42156</v>
      </c>
      <c r="J144" s="224" t="s">
        <v>36</v>
      </c>
      <c r="K144" s="224">
        <v>36035002108</v>
      </c>
      <c r="L144" s="224" t="s">
        <v>38</v>
      </c>
      <c r="M144" s="226">
        <v>42157</v>
      </c>
      <c r="N144" s="226">
        <v>42157</v>
      </c>
      <c r="O144" s="224" t="s">
        <v>21</v>
      </c>
      <c r="P144" s="25">
        <v>0.8182</v>
      </c>
      <c r="Q144" s="223" t="s">
        <v>10</v>
      </c>
      <c r="R144" s="225" t="s">
        <v>21</v>
      </c>
    </row>
    <row r="145" spans="1:18" s="7" customFormat="1" ht="60">
      <c r="A145" s="239" t="s">
        <v>691</v>
      </c>
      <c r="B145" s="225" t="s">
        <v>10</v>
      </c>
      <c r="C145" s="227" t="s">
        <v>12</v>
      </c>
      <c r="D145" s="224" t="s">
        <v>692</v>
      </c>
      <c r="E145" s="234" t="s">
        <v>693</v>
      </c>
      <c r="F145" s="238" t="s">
        <v>694</v>
      </c>
      <c r="G145" s="236" t="s">
        <v>687</v>
      </c>
      <c r="H145" s="235" t="s">
        <v>64</v>
      </c>
      <c r="I145" s="6">
        <v>42157</v>
      </c>
      <c r="J145" s="226" t="s">
        <v>238</v>
      </c>
      <c r="K145" s="224">
        <v>5878615</v>
      </c>
      <c r="L145" s="224" t="s">
        <v>38</v>
      </c>
      <c r="M145" s="226">
        <v>42158</v>
      </c>
      <c r="N145" s="226">
        <v>42159</v>
      </c>
      <c r="O145" s="224" t="s">
        <v>21</v>
      </c>
      <c r="P145" s="25">
        <v>0.8571</v>
      </c>
      <c r="Q145" s="223" t="s">
        <v>10</v>
      </c>
      <c r="R145" s="225" t="s">
        <v>21</v>
      </c>
    </row>
    <row r="146" spans="1:18" s="7" customFormat="1" ht="36">
      <c r="A146" s="239" t="s">
        <v>703</v>
      </c>
      <c r="B146" s="225" t="s">
        <v>10</v>
      </c>
      <c r="C146" s="227" t="s">
        <v>12</v>
      </c>
      <c r="D146" s="224" t="s">
        <v>699</v>
      </c>
      <c r="E146" s="234" t="s">
        <v>700</v>
      </c>
      <c r="F146" s="238">
        <v>0</v>
      </c>
      <c r="G146" s="236" t="s">
        <v>62</v>
      </c>
      <c r="H146" s="235" t="s">
        <v>20</v>
      </c>
      <c r="I146" s="6">
        <v>42159</v>
      </c>
      <c r="J146" s="224" t="s">
        <v>10</v>
      </c>
      <c r="K146" s="224" t="s">
        <v>10</v>
      </c>
      <c r="L146" s="224" t="s">
        <v>10</v>
      </c>
      <c r="M146" s="226">
        <v>42159</v>
      </c>
      <c r="N146" s="226">
        <v>42164</v>
      </c>
      <c r="O146" s="224" t="s">
        <v>21</v>
      </c>
      <c r="P146" s="25">
        <v>1</v>
      </c>
      <c r="Q146" s="223" t="s">
        <v>10</v>
      </c>
      <c r="R146" s="225" t="s">
        <v>21</v>
      </c>
    </row>
    <row r="147" spans="1:18" s="7" customFormat="1" ht="60">
      <c r="A147" s="239" t="s">
        <v>704</v>
      </c>
      <c r="B147" s="225" t="s">
        <v>10</v>
      </c>
      <c r="C147" s="227" t="s">
        <v>12</v>
      </c>
      <c r="D147" s="224" t="s">
        <v>701</v>
      </c>
      <c r="E147" s="234" t="s">
        <v>702</v>
      </c>
      <c r="F147" s="238">
        <v>0</v>
      </c>
      <c r="G147" s="236" t="s">
        <v>62</v>
      </c>
      <c r="H147" s="235" t="s">
        <v>20</v>
      </c>
      <c r="I147" s="6">
        <v>42159</v>
      </c>
      <c r="J147" s="224" t="s">
        <v>10</v>
      </c>
      <c r="K147" s="224" t="s">
        <v>10</v>
      </c>
      <c r="L147" s="224" t="s">
        <v>10</v>
      </c>
      <c r="M147" s="226">
        <v>42164</v>
      </c>
      <c r="N147" s="226">
        <v>42164</v>
      </c>
      <c r="O147" s="224" t="s">
        <v>21</v>
      </c>
      <c r="P147" s="25">
        <v>1</v>
      </c>
      <c r="Q147" s="223" t="s">
        <v>10</v>
      </c>
      <c r="R147" s="225" t="s">
        <v>21</v>
      </c>
    </row>
    <row r="148" spans="1:18" s="7" customFormat="1" ht="48">
      <c r="A148" s="239" t="s">
        <v>705</v>
      </c>
      <c r="B148" s="225" t="s">
        <v>295</v>
      </c>
      <c r="C148" s="227" t="s">
        <v>12</v>
      </c>
      <c r="D148" s="224" t="s">
        <v>303</v>
      </c>
      <c r="E148" s="234" t="s">
        <v>882</v>
      </c>
      <c r="F148" s="238">
        <v>260000000</v>
      </c>
      <c r="G148" s="236" t="s">
        <v>40</v>
      </c>
      <c r="H148" s="235" t="s">
        <v>57</v>
      </c>
      <c r="I148" s="6">
        <v>42160</v>
      </c>
      <c r="J148" s="224" t="s">
        <v>50</v>
      </c>
      <c r="K148" s="224">
        <v>433324761</v>
      </c>
      <c r="L148" s="224" t="s">
        <v>52</v>
      </c>
      <c r="M148" s="226">
        <v>42160</v>
      </c>
      <c r="N148" s="226">
        <v>42160</v>
      </c>
      <c r="O148" s="224" t="s">
        <v>69</v>
      </c>
      <c r="P148" s="25">
        <v>0.8571</v>
      </c>
      <c r="Q148" s="226">
        <v>42200</v>
      </c>
      <c r="R148" s="225" t="s">
        <v>1</v>
      </c>
    </row>
    <row r="149" spans="1:18" s="7" customFormat="1" ht="36">
      <c r="A149" s="239" t="s">
        <v>706</v>
      </c>
      <c r="B149" s="225" t="s">
        <v>644</v>
      </c>
      <c r="C149" s="224" t="s">
        <v>551</v>
      </c>
      <c r="D149" s="224" t="s">
        <v>761</v>
      </c>
      <c r="E149" s="234" t="s">
        <v>645</v>
      </c>
      <c r="F149" s="238">
        <v>20357800</v>
      </c>
      <c r="G149" s="236" t="s">
        <v>447</v>
      </c>
      <c r="H149" s="235" t="s">
        <v>89</v>
      </c>
      <c r="I149" s="6">
        <v>42160</v>
      </c>
      <c r="J149" s="224" t="s">
        <v>10</v>
      </c>
      <c r="K149" s="224" t="s">
        <v>10</v>
      </c>
      <c r="L149" s="224" t="s">
        <v>10</v>
      </c>
      <c r="M149" s="226">
        <v>42166</v>
      </c>
      <c r="N149" s="226" t="s">
        <v>10</v>
      </c>
      <c r="O149" s="224" t="s">
        <v>69</v>
      </c>
      <c r="P149" s="25">
        <v>0.875</v>
      </c>
      <c r="Q149" s="223" t="s">
        <v>10</v>
      </c>
      <c r="R149" s="225" t="s">
        <v>1</v>
      </c>
    </row>
    <row r="150" spans="1:18" s="7" customFormat="1" ht="36">
      <c r="A150" s="239" t="s">
        <v>707</v>
      </c>
      <c r="B150" s="225" t="s">
        <v>10</v>
      </c>
      <c r="C150" s="227" t="s">
        <v>12</v>
      </c>
      <c r="D150" s="224" t="s">
        <v>750</v>
      </c>
      <c r="E150" s="234" t="s">
        <v>712</v>
      </c>
      <c r="F150" s="238">
        <v>15126400</v>
      </c>
      <c r="G150" s="236" t="s">
        <v>713</v>
      </c>
      <c r="H150" s="235" t="s">
        <v>82</v>
      </c>
      <c r="I150" s="6">
        <v>42167</v>
      </c>
      <c r="J150" s="224" t="s">
        <v>36</v>
      </c>
      <c r="K150" s="224">
        <v>2940976645</v>
      </c>
      <c r="L150" s="224" t="s">
        <v>38</v>
      </c>
      <c r="M150" s="226">
        <v>42173</v>
      </c>
      <c r="N150" s="226" t="s">
        <v>10</v>
      </c>
      <c r="O150" s="224" t="s">
        <v>69</v>
      </c>
      <c r="P150" s="25">
        <v>0.8182</v>
      </c>
      <c r="Q150" s="223" t="s">
        <v>10</v>
      </c>
      <c r="R150" s="225" t="s">
        <v>1</v>
      </c>
    </row>
    <row r="151" spans="1:18" s="7" customFormat="1" ht="36">
      <c r="A151" s="239" t="s">
        <v>716</v>
      </c>
      <c r="B151" s="225" t="s">
        <v>10</v>
      </c>
      <c r="C151" s="227" t="s">
        <v>12</v>
      </c>
      <c r="D151" s="224" t="s">
        <v>412</v>
      </c>
      <c r="E151" s="234" t="s">
        <v>717</v>
      </c>
      <c r="F151" s="238">
        <v>94216802</v>
      </c>
      <c r="G151" s="236" t="s">
        <v>718</v>
      </c>
      <c r="H151" s="235" t="s">
        <v>82</v>
      </c>
      <c r="I151" s="6">
        <v>42171</v>
      </c>
      <c r="J151" s="224" t="s">
        <v>36</v>
      </c>
      <c r="K151" s="26">
        <v>890084141</v>
      </c>
      <c r="L151" s="224" t="s">
        <v>52</v>
      </c>
      <c r="M151" s="226">
        <v>42174</v>
      </c>
      <c r="N151" s="226" t="s">
        <v>10</v>
      </c>
      <c r="O151" s="224" t="s">
        <v>69</v>
      </c>
      <c r="P151" s="25">
        <v>0.8182</v>
      </c>
      <c r="Q151" s="223" t="s">
        <v>10</v>
      </c>
      <c r="R151" s="225" t="s">
        <v>1</v>
      </c>
    </row>
    <row r="152" spans="1:18" s="7" customFormat="1" ht="36">
      <c r="A152" s="239" t="s">
        <v>708</v>
      </c>
      <c r="B152" s="225" t="s">
        <v>10</v>
      </c>
      <c r="C152" s="227" t="s">
        <v>12</v>
      </c>
      <c r="D152" s="248" t="s">
        <v>758</v>
      </c>
      <c r="E152" s="234" t="s">
        <v>709</v>
      </c>
      <c r="F152" s="238">
        <v>4547200</v>
      </c>
      <c r="G152" s="236" t="s">
        <v>710</v>
      </c>
      <c r="H152" s="235" t="s">
        <v>80</v>
      </c>
      <c r="I152" s="6">
        <v>42172</v>
      </c>
      <c r="J152" s="224" t="s">
        <v>36</v>
      </c>
      <c r="K152" s="17" t="s">
        <v>752</v>
      </c>
      <c r="L152" s="224" t="s">
        <v>52</v>
      </c>
      <c r="M152" s="226">
        <v>42177</v>
      </c>
      <c r="N152" s="226" t="s">
        <v>10</v>
      </c>
      <c r="O152" s="224" t="s">
        <v>69</v>
      </c>
      <c r="P152" s="25">
        <v>0.9</v>
      </c>
      <c r="Q152" s="223" t="s">
        <v>10</v>
      </c>
      <c r="R152" s="225" t="s">
        <v>1</v>
      </c>
    </row>
    <row r="153" spans="1:18" s="7" customFormat="1" ht="36">
      <c r="A153" s="239" t="s">
        <v>711</v>
      </c>
      <c r="B153" s="224" t="s">
        <v>421</v>
      </c>
      <c r="C153" s="227" t="s">
        <v>12</v>
      </c>
      <c r="D153" s="224" t="s">
        <v>759</v>
      </c>
      <c r="E153" s="234" t="s">
        <v>731</v>
      </c>
      <c r="F153" s="238">
        <v>929857828</v>
      </c>
      <c r="G153" s="236" t="s">
        <v>732</v>
      </c>
      <c r="H153" s="235" t="s">
        <v>64</v>
      </c>
      <c r="I153" s="6">
        <v>42172</v>
      </c>
      <c r="J153" s="224" t="s">
        <v>10</v>
      </c>
      <c r="K153" s="17" t="s">
        <v>10</v>
      </c>
      <c r="L153" s="224" t="s">
        <v>10</v>
      </c>
      <c r="M153" s="226">
        <v>42177</v>
      </c>
      <c r="N153" s="226">
        <v>42178</v>
      </c>
      <c r="O153" s="224" t="s">
        <v>21</v>
      </c>
      <c r="P153" s="25">
        <v>0.8571</v>
      </c>
      <c r="Q153" s="223" t="s">
        <v>10</v>
      </c>
      <c r="R153" s="225" t="s">
        <v>21</v>
      </c>
    </row>
    <row r="154" spans="1:18" s="7" customFormat="1" ht="24">
      <c r="A154" s="239" t="s">
        <v>714</v>
      </c>
      <c r="B154" s="225" t="s">
        <v>664</v>
      </c>
      <c r="C154" s="224" t="s">
        <v>551</v>
      </c>
      <c r="D154" s="224" t="s">
        <v>715</v>
      </c>
      <c r="E154" s="234" t="s">
        <v>719</v>
      </c>
      <c r="F154" s="238">
        <v>35903670</v>
      </c>
      <c r="G154" s="236" t="s">
        <v>668</v>
      </c>
      <c r="H154" s="235" t="s">
        <v>80</v>
      </c>
      <c r="I154" s="6">
        <v>42173</v>
      </c>
      <c r="J154" s="227" t="s">
        <v>214</v>
      </c>
      <c r="K154" s="17" t="s">
        <v>753</v>
      </c>
      <c r="L154" s="227" t="s">
        <v>52</v>
      </c>
      <c r="M154" s="226">
        <v>42178</v>
      </c>
      <c r="N154" s="226" t="s">
        <v>10</v>
      </c>
      <c r="O154" s="224" t="s">
        <v>69</v>
      </c>
      <c r="P154" s="25">
        <v>0.9</v>
      </c>
      <c r="Q154" s="223" t="s">
        <v>10</v>
      </c>
      <c r="R154" s="225" t="s">
        <v>1</v>
      </c>
    </row>
    <row r="155" spans="1:18" s="7" customFormat="1" ht="36">
      <c r="A155" s="239" t="s">
        <v>721</v>
      </c>
      <c r="B155" s="225" t="s">
        <v>295</v>
      </c>
      <c r="C155" s="227" t="s">
        <v>12</v>
      </c>
      <c r="D155" s="224" t="s">
        <v>303</v>
      </c>
      <c r="E155" s="234" t="s">
        <v>762</v>
      </c>
      <c r="F155" s="238">
        <v>4001000000</v>
      </c>
      <c r="G155" s="236" t="s">
        <v>78</v>
      </c>
      <c r="H155" s="235" t="s">
        <v>57</v>
      </c>
      <c r="I155" s="6">
        <v>42178</v>
      </c>
      <c r="J155" s="224" t="s">
        <v>50</v>
      </c>
      <c r="K155" s="17">
        <v>433324761</v>
      </c>
      <c r="L155" s="224" t="s">
        <v>52</v>
      </c>
      <c r="M155" s="226">
        <v>42181</v>
      </c>
      <c r="N155" s="226" t="s">
        <v>10</v>
      </c>
      <c r="O155" s="224" t="s">
        <v>69</v>
      </c>
      <c r="P155" s="25">
        <v>0.8182</v>
      </c>
      <c r="Q155" s="226">
        <v>42200</v>
      </c>
      <c r="R155" s="225" t="s">
        <v>1</v>
      </c>
    </row>
    <row r="156" spans="1:18" s="7" customFormat="1" ht="24">
      <c r="A156" s="239" t="s">
        <v>722</v>
      </c>
      <c r="B156" s="225" t="s">
        <v>673</v>
      </c>
      <c r="C156" s="224" t="s">
        <v>551</v>
      </c>
      <c r="D156" s="224" t="s">
        <v>755</v>
      </c>
      <c r="E156" s="234" t="s">
        <v>720</v>
      </c>
      <c r="F156" s="238">
        <v>39124817</v>
      </c>
      <c r="G156" s="236" t="s">
        <v>668</v>
      </c>
      <c r="H156" s="235" t="s">
        <v>83</v>
      </c>
      <c r="I156" s="6">
        <v>42178</v>
      </c>
      <c r="J156" s="224" t="s">
        <v>36</v>
      </c>
      <c r="K156" s="17" t="s">
        <v>754</v>
      </c>
      <c r="L156" s="224" t="s">
        <v>52</v>
      </c>
      <c r="M156" s="226">
        <v>42181</v>
      </c>
      <c r="N156" s="226">
        <v>42186</v>
      </c>
      <c r="O156" s="224" t="s">
        <v>69</v>
      </c>
      <c r="P156" s="25">
        <v>0.875</v>
      </c>
      <c r="Q156" s="223" t="s">
        <v>10</v>
      </c>
      <c r="R156" s="225" t="s">
        <v>1</v>
      </c>
    </row>
    <row r="157" spans="1:18" s="7" customFormat="1" ht="36">
      <c r="A157" s="239" t="s">
        <v>723</v>
      </c>
      <c r="B157" s="225" t="s">
        <v>10</v>
      </c>
      <c r="C157" s="227" t="s">
        <v>12</v>
      </c>
      <c r="D157" s="224" t="s">
        <v>760</v>
      </c>
      <c r="E157" s="234" t="s">
        <v>724</v>
      </c>
      <c r="F157" s="238">
        <v>37570560</v>
      </c>
      <c r="G157" s="236" t="s">
        <v>58</v>
      </c>
      <c r="H157" s="235" t="s">
        <v>22</v>
      </c>
      <c r="I157" s="6">
        <v>42178</v>
      </c>
      <c r="J157" s="224" t="s">
        <v>36</v>
      </c>
      <c r="K157" s="17" t="s">
        <v>725</v>
      </c>
      <c r="L157" s="224" t="s">
        <v>38</v>
      </c>
      <c r="M157" s="226">
        <v>42181</v>
      </c>
      <c r="N157" s="226" t="s">
        <v>10</v>
      </c>
      <c r="O157" s="224" t="s">
        <v>69</v>
      </c>
      <c r="P157" s="25">
        <v>0.8182</v>
      </c>
      <c r="Q157" s="223" t="s">
        <v>10</v>
      </c>
      <c r="R157" s="225" t="s">
        <v>1</v>
      </c>
    </row>
    <row r="158" spans="1:18" s="7" customFormat="1" ht="36">
      <c r="A158" s="239" t="s">
        <v>726</v>
      </c>
      <c r="B158" s="225" t="s">
        <v>295</v>
      </c>
      <c r="C158" s="227" t="s">
        <v>12</v>
      </c>
      <c r="D158" s="224" t="s">
        <v>727</v>
      </c>
      <c r="E158" s="234" t="s">
        <v>729</v>
      </c>
      <c r="F158" s="238">
        <v>153371000</v>
      </c>
      <c r="G158" s="236" t="s">
        <v>730</v>
      </c>
      <c r="H158" s="235" t="s">
        <v>64</v>
      </c>
      <c r="I158" s="6">
        <v>42179</v>
      </c>
      <c r="J158" s="224" t="s">
        <v>10</v>
      </c>
      <c r="K158" s="224" t="s">
        <v>10</v>
      </c>
      <c r="L158" s="224" t="s">
        <v>10</v>
      </c>
      <c r="M158" s="226">
        <v>42185</v>
      </c>
      <c r="N158" s="226">
        <v>42185</v>
      </c>
      <c r="O158" s="224" t="s">
        <v>21</v>
      </c>
      <c r="P158" s="25">
        <v>0.8571</v>
      </c>
      <c r="Q158" s="245">
        <v>42200</v>
      </c>
      <c r="R158" s="225" t="s">
        <v>21</v>
      </c>
    </row>
    <row r="159" spans="1:18" s="7" customFormat="1" ht="36">
      <c r="A159" s="239" t="s">
        <v>728</v>
      </c>
      <c r="B159" s="224" t="s">
        <v>421</v>
      </c>
      <c r="C159" s="227" t="s">
        <v>12</v>
      </c>
      <c r="D159" s="224" t="s">
        <v>172</v>
      </c>
      <c r="E159" s="234" t="s">
        <v>739</v>
      </c>
      <c r="F159" s="238">
        <v>35000000</v>
      </c>
      <c r="G159" s="236" t="s">
        <v>740</v>
      </c>
      <c r="H159" s="235" t="s">
        <v>22</v>
      </c>
      <c r="I159" s="6">
        <v>42179</v>
      </c>
      <c r="J159" s="224" t="s">
        <v>36</v>
      </c>
      <c r="K159" s="17">
        <v>1901366299</v>
      </c>
      <c r="L159" s="224" t="s">
        <v>38</v>
      </c>
      <c r="M159" s="226">
        <v>42181</v>
      </c>
      <c r="N159" s="226" t="s">
        <v>10</v>
      </c>
      <c r="O159" s="224" t="s">
        <v>69</v>
      </c>
      <c r="P159" s="25">
        <v>0.8182</v>
      </c>
      <c r="Q159" s="223" t="s">
        <v>10</v>
      </c>
      <c r="R159" s="225" t="s">
        <v>1</v>
      </c>
    </row>
    <row r="160" spans="1:18" s="7" customFormat="1" ht="24">
      <c r="A160" s="239" t="s">
        <v>733</v>
      </c>
      <c r="B160" s="225" t="s">
        <v>665</v>
      </c>
      <c r="C160" s="224" t="s">
        <v>11</v>
      </c>
      <c r="D160" s="224" t="s">
        <v>734</v>
      </c>
      <c r="E160" s="234" t="s">
        <v>738</v>
      </c>
      <c r="F160" s="238">
        <v>274377000</v>
      </c>
      <c r="G160" s="236" t="s">
        <v>58</v>
      </c>
      <c r="H160" s="235" t="s">
        <v>80</v>
      </c>
      <c r="I160" s="6">
        <v>42179</v>
      </c>
      <c r="J160" s="224" t="s">
        <v>36</v>
      </c>
      <c r="K160" s="224" t="s">
        <v>110</v>
      </c>
      <c r="L160" s="224" t="s">
        <v>38</v>
      </c>
      <c r="M160" s="226">
        <v>42181</v>
      </c>
      <c r="N160" s="226" t="s">
        <v>10</v>
      </c>
      <c r="O160" s="224" t="s">
        <v>69</v>
      </c>
      <c r="P160" s="25">
        <v>0.9444</v>
      </c>
      <c r="Q160" s="223" t="s">
        <v>10</v>
      </c>
      <c r="R160" s="225" t="s">
        <v>1</v>
      </c>
    </row>
    <row r="161" spans="1:18" s="7" customFormat="1" ht="36">
      <c r="A161" s="239" t="s">
        <v>735</v>
      </c>
      <c r="B161" s="225" t="s">
        <v>10</v>
      </c>
      <c r="C161" s="227" t="s">
        <v>12</v>
      </c>
      <c r="D161" s="224" t="s">
        <v>756</v>
      </c>
      <c r="E161" s="234" t="s">
        <v>736</v>
      </c>
      <c r="F161" s="238">
        <v>12931034</v>
      </c>
      <c r="G161" s="236" t="s">
        <v>747</v>
      </c>
      <c r="H161" s="235" t="s">
        <v>22</v>
      </c>
      <c r="I161" s="6">
        <v>42179</v>
      </c>
      <c r="J161" s="224" t="s">
        <v>36</v>
      </c>
      <c r="K161" s="224" t="s">
        <v>757</v>
      </c>
      <c r="L161" s="224" t="s">
        <v>38</v>
      </c>
      <c r="M161" s="226">
        <v>42185</v>
      </c>
      <c r="N161" s="226">
        <v>42185</v>
      </c>
      <c r="O161" s="224" t="s">
        <v>69</v>
      </c>
      <c r="P161" s="25">
        <v>0.8182</v>
      </c>
      <c r="Q161" s="223" t="s">
        <v>10</v>
      </c>
      <c r="R161" s="225" t="s">
        <v>1</v>
      </c>
    </row>
    <row r="162" spans="1:18" s="7" customFormat="1" ht="60">
      <c r="A162" s="239" t="s">
        <v>737</v>
      </c>
      <c r="B162" s="225" t="s">
        <v>295</v>
      </c>
      <c r="C162" s="227" t="s">
        <v>12</v>
      </c>
      <c r="D162" s="224" t="s">
        <v>353</v>
      </c>
      <c r="E162" s="234" t="s">
        <v>746</v>
      </c>
      <c r="F162" s="238">
        <v>6034586369</v>
      </c>
      <c r="G162" s="236" t="s">
        <v>122</v>
      </c>
      <c r="H162" s="235" t="s">
        <v>57</v>
      </c>
      <c r="I162" s="6">
        <v>42181</v>
      </c>
      <c r="J162" s="16" t="s">
        <v>336</v>
      </c>
      <c r="K162" s="17" t="s">
        <v>337</v>
      </c>
      <c r="L162" s="224" t="s">
        <v>38</v>
      </c>
      <c r="M162" s="226">
        <v>42187</v>
      </c>
      <c r="N162" s="226">
        <v>42188</v>
      </c>
      <c r="O162" s="224" t="s">
        <v>69</v>
      </c>
      <c r="P162" s="25">
        <v>0.8182</v>
      </c>
      <c r="Q162" s="245">
        <v>42200</v>
      </c>
      <c r="R162" s="225" t="s">
        <v>1</v>
      </c>
    </row>
    <row r="163" spans="1:18" s="7" customFormat="1" ht="24">
      <c r="A163" s="239" t="s">
        <v>741</v>
      </c>
      <c r="B163" s="225" t="s">
        <v>10</v>
      </c>
      <c r="C163" s="227" t="s">
        <v>12</v>
      </c>
      <c r="D163" s="224" t="s">
        <v>742</v>
      </c>
      <c r="E163" s="234" t="s">
        <v>748</v>
      </c>
      <c r="F163" s="238">
        <v>5733326</v>
      </c>
      <c r="G163" s="236" t="s">
        <v>58</v>
      </c>
      <c r="H163" s="235" t="s">
        <v>82</v>
      </c>
      <c r="I163" s="6">
        <v>42181</v>
      </c>
      <c r="J163" s="224" t="s">
        <v>36</v>
      </c>
      <c r="K163" s="17">
        <v>10872672964</v>
      </c>
      <c r="L163" s="224" t="s">
        <v>38</v>
      </c>
      <c r="M163" s="226">
        <v>42186</v>
      </c>
      <c r="N163" s="226">
        <v>42186</v>
      </c>
      <c r="O163" s="224" t="s">
        <v>69</v>
      </c>
      <c r="P163" s="25">
        <v>0.9091</v>
      </c>
      <c r="Q163" s="223" t="s">
        <v>10</v>
      </c>
      <c r="R163" s="225" t="s">
        <v>1</v>
      </c>
    </row>
    <row r="164" spans="1:18" s="7" customFormat="1" ht="36">
      <c r="A164" s="239" t="s">
        <v>743</v>
      </c>
      <c r="B164" s="225" t="s">
        <v>295</v>
      </c>
      <c r="C164" s="227" t="s">
        <v>12</v>
      </c>
      <c r="D164" s="224" t="s">
        <v>597</v>
      </c>
      <c r="E164" s="234" t="s">
        <v>745</v>
      </c>
      <c r="F164" s="238">
        <v>136202288</v>
      </c>
      <c r="G164" s="236" t="s">
        <v>58</v>
      </c>
      <c r="H164" s="235" t="s">
        <v>83</v>
      </c>
      <c r="I164" s="6">
        <v>42181</v>
      </c>
      <c r="J164" s="224" t="s">
        <v>50</v>
      </c>
      <c r="K164" s="17" t="s">
        <v>616</v>
      </c>
      <c r="L164" s="224" t="s">
        <v>52</v>
      </c>
      <c r="M164" s="226">
        <v>42185</v>
      </c>
      <c r="N164" s="226" t="s">
        <v>10</v>
      </c>
      <c r="O164" s="224" t="s">
        <v>69</v>
      </c>
      <c r="P164" s="25">
        <v>0.8182</v>
      </c>
      <c r="Q164" s="245">
        <v>42200</v>
      </c>
      <c r="R164" s="225" t="s">
        <v>1</v>
      </c>
    </row>
    <row r="165" spans="1:18" s="7" customFormat="1" ht="24">
      <c r="A165" s="239" t="s">
        <v>744</v>
      </c>
      <c r="B165" s="225" t="s">
        <v>696</v>
      </c>
      <c r="C165" s="224" t="s">
        <v>551</v>
      </c>
      <c r="D165" s="224" t="s">
        <v>763</v>
      </c>
      <c r="E165" s="234" t="s">
        <v>749</v>
      </c>
      <c r="F165" s="238">
        <v>26981600</v>
      </c>
      <c r="G165" s="236" t="s">
        <v>668</v>
      </c>
      <c r="H165" s="235" t="s">
        <v>82</v>
      </c>
      <c r="I165" s="6">
        <v>42185</v>
      </c>
      <c r="J165" s="224" t="s">
        <v>36</v>
      </c>
      <c r="K165" s="224">
        <v>43281214960</v>
      </c>
      <c r="L165" s="224" t="s">
        <v>38</v>
      </c>
      <c r="M165" s="226">
        <v>42188</v>
      </c>
      <c r="N165" s="226">
        <v>42188</v>
      </c>
      <c r="O165" s="224" t="s">
        <v>69</v>
      </c>
      <c r="P165" s="25">
        <v>0.875</v>
      </c>
      <c r="Q165" s="223" t="s">
        <v>10</v>
      </c>
      <c r="R165" s="225" t="s">
        <v>1</v>
      </c>
    </row>
    <row r="166" spans="1:18" s="7" customFormat="1" ht="48">
      <c r="A166" s="244" t="s">
        <v>775</v>
      </c>
      <c r="B166" s="225" t="s">
        <v>10</v>
      </c>
      <c r="C166" s="227" t="s">
        <v>12</v>
      </c>
      <c r="D166" s="225" t="s">
        <v>568</v>
      </c>
      <c r="E166" s="237" t="s">
        <v>774</v>
      </c>
      <c r="F166" s="243">
        <v>591012199</v>
      </c>
      <c r="G166" s="225" t="s">
        <v>773</v>
      </c>
      <c r="H166" s="225" t="s">
        <v>43</v>
      </c>
      <c r="I166" s="6">
        <v>42187</v>
      </c>
      <c r="J166" s="226" t="s">
        <v>50</v>
      </c>
      <c r="K166" s="224">
        <v>532120979</v>
      </c>
      <c r="L166" s="226" t="s">
        <v>52</v>
      </c>
      <c r="M166" s="226">
        <v>42192</v>
      </c>
      <c r="N166" s="226">
        <v>42192</v>
      </c>
      <c r="O166" s="224" t="s">
        <v>69</v>
      </c>
      <c r="P166" s="25">
        <v>0.8182</v>
      </c>
      <c r="Q166" s="223" t="s">
        <v>10</v>
      </c>
      <c r="R166" s="225" t="s">
        <v>1</v>
      </c>
    </row>
    <row r="167" spans="1:18" s="7" customFormat="1" ht="36">
      <c r="A167" s="244" t="s">
        <v>768</v>
      </c>
      <c r="B167" s="225" t="s">
        <v>695</v>
      </c>
      <c r="C167" s="224" t="s">
        <v>11</v>
      </c>
      <c r="D167" s="225" t="s">
        <v>317</v>
      </c>
      <c r="E167" s="237" t="s">
        <v>666</v>
      </c>
      <c r="F167" s="243">
        <v>641850000</v>
      </c>
      <c r="G167" s="225" t="s">
        <v>40</v>
      </c>
      <c r="H167" s="225" t="s">
        <v>83</v>
      </c>
      <c r="I167" s="6">
        <v>42191</v>
      </c>
      <c r="J167" s="241" t="s">
        <v>36</v>
      </c>
      <c r="K167" s="224" t="s">
        <v>318</v>
      </c>
      <c r="L167" s="224" t="s">
        <v>52</v>
      </c>
      <c r="M167" s="226">
        <v>42195</v>
      </c>
      <c r="N167" s="226">
        <v>42195</v>
      </c>
      <c r="O167" s="224" t="s">
        <v>69</v>
      </c>
      <c r="P167" s="25">
        <v>0.9444</v>
      </c>
      <c r="Q167" s="223" t="s">
        <v>10</v>
      </c>
      <c r="R167" s="225" t="s">
        <v>1</v>
      </c>
    </row>
    <row r="168" spans="1:18" s="7" customFormat="1" ht="36">
      <c r="A168" s="239" t="s">
        <v>776</v>
      </c>
      <c r="B168" s="225" t="s">
        <v>662</v>
      </c>
      <c r="C168" s="224" t="s">
        <v>9</v>
      </c>
      <c r="D168" s="224" t="s">
        <v>194</v>
      </c>
      <c r="E168" s="247" t="s">
        <v>778</v>
      </c>
      <c r="F168" s="238">
        <v>865551546</v>
      </c>
      <c r="G168" s="236" t="s">
        <v>122</v>
      </c>
      <c r="H168" s="235" t="s">
        <v>89</v>
      </c>
      <c r="I168" s="6">
        <v>42193</v>
      </c>
      <c r="J168" s="226" t="s">
        <v>36</v>
      </c>
      <c r="K168" s="224" t="s">
        <v>777</v>
      </c>
      <c r="L168" s="226" t="s">
        <v>52</v>
      </c>
      <c r="M168" s="226">
        <v>42194</v>
      </c>
      <c r="N168" s="226">
        <v>42194</v>
      </c>
      <c r="O168" s="224" t="s">
        <v>69</v>
      </c>
      <c r="P168" s="25">
        <v>0.9412</v>
      </c>
      <c r="Q168" s="223" t="s">
        <v>10</v>
      </c>
      <c r="R168" s="225" t="s">
        <v>1</v>
      </c>
    </row>
    <row r="169" spans="1:18" s="7" customFormat="1" ht="36">
      <c r="A169" s="244" t="s">
        <v>781</v>
      </c>
      <c r="B169" s="225" t="s">
        <v>751</v>
      </c>
      <c r="C169" s="224" t="s">
        <v>551</v>
      </c>
      <c r="D169" s="225" t="s">
        <v>780</v>
      </c>
      <c r="E169" s="237" t="s">
        <v>766</v>
      </c>
      <c r="F169" s="243">
        <v>22075000</v>
      </c>
      <c r="G169" s="225" t="s">
        <v>122</v>
      </c>
      <c r="H169" s="225" t="s">
        <v>80</v>
      </c>
      <c r="I169" s="6">
        <v>42194</v>
      </c>
      <c r="J169" s="241" t="s">
        <v>36</v>
      </c>
      <c r="K169" s="224" t="s">
        <v>785</v>
      </c>
      <c r="L169" s="224" t="s">
        <v>52</v>
      </c>
      <c r="M169" s="226">
        <v>42199</v>
      </c>
      <c r="N169" s="226">
        <v>42199</v>
      </c>
      <c r="O169" s="224" t="s">
        <v>69</v>
      </c>
      <c r="P169" s="25">
        <v>0.875</v>
      </c>
      <c r="Q169" s="223" t="s">
        <v>10</v>
      </c>
      <c r="R169" s="225" t="s">
        <v>1</v>
      </c>
    </row>
    <row r="170" spans="1:18" s="7" customFormat="1" ht="24">
      <c r="A170" s="244" t="s">
        <v>782</v>
      </c>
      <c r="B170" s="225" t="s">
        <v>697</v>
      </c>
      <c r="C170" s="224" t="s">
        <v>11</v>
      </c>
      <c r="D170" s="225" t="s">
        <v>783</v>
      </c>
      <c r="E170" s="224" t="s">
        <v>698</v>
      </c>
      <c r="F170" s="243">
        <v>381665693</v>
      </c>
      <c r="G170" s="225" t="s">
        <v>784</v>
      </c>
      <c r="H170" s="225" t="s">
        <v>89</v>
      </c>
      <c r="I170" s="6">
        <v>42199</v>
      </c>
      <c r="J170" s="241" t="s">
        <v>36</v>
      </c>
      <c r="K170" s="224">
        <v>3311511966</v>
      </c>
      <c r="L170" s="224" t="s">
        <v>38</v>
      </c>
      <c r="M170" s="226">
        <v>42201</v>
      </c>
      <c r="N170" s="226">
        <v>42201</v>
      </c>
      <c r="O170" s="224" t="s">
        <v>69</v>
      </c>
      <c r="P170" s="25">
        <v>0.9444</v>
      </c>
      <c r="Q170" s="223" t="s">
        <v>10</v>
      </c>
      <c r="R170" s="225" t="s">
        <v>1</v>
      </c>
    </row>
    <row r="171" spans="1:18" s="7" customFormat="1" ht="24">
      <c r="A171" s="244" t="s">
        <v>787</v>
      </c>
      <c r="B171" s="225" t="s">
        <v>10</v>
      </c>
      <c r="C171" s="227" t="s">
        <v>12</v>
      </c>
      <c r="D171" s="224" t="s">
        <v>788</v>
      </c>
      <c r="E171" s="234" t="s">
        <v>790</v>
      </c>
      <c r="F171" s="243">
        <v>28291058</v>
      </c>
      <c r="G171" s="225" t="s">
        <v>58</v>
      </c>
      <c r="H171" s="225" t="s">
        <v>22</v>
      </c>
      <c r="I171" s="6">
        <v>42200</v>
      </c>
      <c r="J171" s="241" t="s">
        <v>36</v>
      </c>
      <c r="K171" s="224">
        <v>3902563905</v>
      </c>
      <c r="L171" s="224" t="s">
        <v>52</v>
      </c>
      <c r="M171" s="226">
        <v>42206</v>
      </c>
      <c r="N171" s="226">
        <v>42206</v>
      </c>
      <c r="O171" s="224" t="s">
        <v>69</v>
      </c>
      <c r="P171" s="25">
        <v>0.9</v>
      </c>
      <c r="Q171" s="223" t="s">
        <v>10</v>
      </c>
      <c r="R171" s="225" t="s">
        <v>1</v>
      </c>
    </row>
    <row r="172" spans="1:18" s="7" customFormat="1" ht="24">
      <c r="A172" s="244" t="s">
        <v>791</v>
      </c>
      <c r="B172" s="225" t="s">
        <v>764</v>
      </c>
      <c r="C172" s="225" t="s">
        <v>551</v>
      </c>
      <c r="D172" s="224" t="s">
        <v>792</v>
      </c>
      <c r="E172" s="246" t="s">
        <v>765</v>
      </c>
      <c r="F172" s="243">
        <v>1302912</v>
      </c>
      <c r="G172" s="225" t="s">
        <v>122</v>
      </c>
      <c r="H172" s="225" t="s">
        <v>89</v>
      </c>
      <c r="I172" s="6">
        <v>42201</v>
      </c>
      <c r="J172" s="224" t="s">
        <v>36</v>
      </c>
      <c r="K172" s="67" t="s">
        <v>793</v>
      </c>
      <c r="L172" s="224" t="s">
        <v>52</v>
      </c>
      <c r="M172" s="226">
        <v>42207</v>
      </c>
      <c r="N172" s="226">
        <v>42207</v>
      </c>
      <c r="O172" s="224" t="s">
        <v>69</v>
      </c>
      <c r="P172" s="25">
        <v>0.875</v>
      </c>
      <c r="Q172" s="245" t="s">
        <v>10</v>
      </c>
      <c r="R172" s="225" t="s">
        <v>1</v>
      </c>
    </row>
    <row r="173" spans="1:18" s="7" customFormat="1" ht="72">
      <c r="A173" s="244" t="s">
        <v>803</v>
      </c>
      <c r="B173" s="225" t="s">
        <v>10</v>
      </c>
      <c r="C173" s="225" t="s">
        <v>12</v>
      </c>
      <c r="D173" s="224" t="s">
        <v>235</v>
      </c>
      <c r="E173" s="246" t="s">
        <v>179</v>
      </c>
      <c r="F173" s="243" t="s">
        <v>801</v>
      </c>
      <c r="G173" s="225" t="s">
        <v>802</v>
      </c>
      <c r="H173" s="225" t="s">
        <v>64</v>
      </c>
      <c r="I173" s="6">
        <v>42207</v>
      </c>
      <c r="J173" s="224" t="s">
        <v>41</v>
      </c>
      <c r="K173" s="67" t="s">
        <v>245</v>
      </c>
      <c r="L173" s="224" t="s">
        <v>38</v>
      </c>
      <c r="M173" s="226">
        <v>42212</v>
      </c>
      <c r="N173" s="226">
        <v>42213</v>
      </c>
      <c r="O173" s="224" t="s">
        <v>21</v>
      </c>
      <c r="P173" s="25">
        <v>0.875</v>
      </c>
      <c r="Q173" s="245" t="s">
        <v>10</v>
      </c>
      <c r="R173" s="225" t="s">
        <v>21</v>
      </c>
    </row>
    <row r="174" spans="1:18" s="7" customFormat="1" ht="24">
      <c r="A174" s="244" t="s">
        <v>805</v>
      </c>
      <c r="B174" s="225" t="s">
        <v>10</v>
      </c>
      <c r="C174" s="225" t="s">
        <v>12</v>
      </c>
      <c r="D174" s="224" t="s">
        <v>809</v>
      </c>
      <c r="E174" s="246" t="s">
        <v>808</v>
      </c>
      <c r="F174" s="243" t="s">
        <v>806</v>
      </c>
      <c r="G174" s="225" t="s">
        <v>807</v>
      </c>
      <c r="H174" s="225" t="s">
        <v>20</v>
      </c>
      <c r="I174" s="6">
        <v>42209</v>
      </c>
      <c r="J174" s="224" t="s">
        <v>36</v>
      </c>
      <c r="K174" s="67" t="s">
        <v>832</v>
      </c>
      <c r="L174" s="224" t="s">
        <v>38</v>
      </c>
      <c r="M174" s="226">
        <v>42214</v>
      </c>
      <c r="N174" s="226">
        <v>42215</v>
      </c>
      <c r="O174" s="224" t="s">
        <v>21</v>
      </c>
      <c r="P174" s="25">
        <v>0.8182</v>
      </c>
      <c r="Q174" s="245" t="s">
        <v>10</v>
      </c>
      <c r="R174" s="225" t="s">
        <v>21</v>
      </c>
    </row>
    <row r="175" spans="1:18" s="7" customFormat="1" ht="24">
      <c r="A175" s="244" t="s">
        <v>810</v>
      </c>
      <c r="B175" s="225" t="s">
        <v>789</v>
      </c>
      <c r="C175" s="225" t="s">
        <v>551</v>
      </c>
      <c r="D175" s="224" t="s">
        <v>811</v>
      </c>
      <c r="E175" s="246" t="s">
        <v>779</v>
      </c>
      <c r="F175" s="243">
        <v>39585000</v>
      </c>
      <c r="G175" s="225" t="s">
        <v>668</v>
      </c>
      <c r="H175" s="225" t="s">
        <v>82</v>
      </c>
      <c r="I175" s="6">
        <v>42212</v>
      </c>
      <c r="J175" s="224" t="s">
        <v>36</v>
      </c>
      <c r="K175" s="67" t="s">
        <v>812</v>
      </c>
      <c r="L175" s="224" t="s">
        <v>52</v>
      </c>
      <c r="M175" s="226">
        <v>42215</v>
      </c>
      <c r="N175" s="226">
        <v>42215</v>
      </c>
      <c r="O175" s="224" t="s">
        <v>69</v>
      </c>
      <c r="P175" s="25">
        <v>0.9</v>
      </c>
      <c r="Q175" s="245" t="s">
        <v>10</v>
      </c>
      <c r="R175" s="225" t="s">
        <v>1</v>
      </c>
    </row>
    <row r="176" spans="1:18" s="7" customFormat="1" ht="24">
      <c r="A176" s="244" t="s">
        <v>817</v>
      </c>
      <c r="B176" s="225" t="s">
        <v>10</v>
      </c>
      <c r="C176" s="225" t="s">
        <v>12</v>
      </c>
      <c r="D176" s="224" t="s">
        <v>819</v>
      </c>
      <c r="E176" s="246" t="s">
        <v>818</v>
      </c>
      <c r="F176" s="243" t="s">
        <v>816</v>
      </c>
      <c r="G176" s="225" t="s">
        <v>802</v>
      </c>
      <c r="H176" s="225" t="s">
        <v>64</v>
      </c>
      <c r="I176" s="6">
        <v>42216</v>
      </c>
      <c r="J176" s="224" t="s">
        <v>214</v>
      </c>
      <c r="K176" s="67" t="s">
        <v>833</v>
      </c>
      <c r="L176" s="224" t="s">
        <v>38</v>
      </c>
      <c r="M176" s="226">
        <v>42220</v>
      </c>
      <c r="N176" s="226">
        <v>42226</v>
      </c>
      <c r="O176" s="224" t="s">
        <v>21</v>
      </c>
      <c r="P176" s="25">
        <v>0.875</v>
      </c>
      <c r="Q176" s="245" t="s">
        <v>10</v>
      </c>
      <c r="R176" s="225" t="s">
        <v>21</v>
      </c>
    </row>
    <row r="177" spans="1:18" s="7" customFormat="1" ht="36">
      <c r="A177" s="244" t="s">
        <v>823</v>
      </c>
      <c r="B177" s="225" t="s">
        <v>10</v>
      </c>
      <c r="C177" s="225" t="s">
        <v>12</v>
      </c>
      <c r="D177" s="224" t="s">
        <v>824</v>
      </c>
      <c r="E177" s="246" t="s">
        <v>820</v>
      </c>
      <c r="F177" s="243" t="s">
        <v>821</v>
      </c>
      <c r="G177" s="225" t="s">
        <v>822</v>
      </c>
      <c r="H177" s="225" t="s">
        <v>64</v>
      </c>
      <c r="I177" s="6">
        <v>42216</v>
      </c>
      <c r="J177" s="224" t="s">
        <v>36</v>
      </c>
      <c r="K177" s="67" t="s">
        <v>834</v>
      </c>
      <c r="L177" s="224" t="s">
        <v>38</v>
      </c>
      <c r="M177" s="226">
        <v>42220</v>
      </c>
      <c r="N177" s="226">
        <v>42226</v>
      </c>
      <c r="O177" s="224" t="s">
        <v>21</v>
      </c>
      <c r="P177" s="25">
        <v>0.875</v>
      </c>
      <c r="Q177" s="245" t="s">
        <v>10</v>
      </c>
      <c r="R177" s="225" t="s">
        <v>21</v>
      </c>
    </row>
    <row r="178" spans="1:18" s="7" customFormat="1" ht="24">
      <c r="A178" s="244" t="s">
        <v>825</v>
      </c>
      <c r="B178" s="225" t="s">
        <v>295</v>
      </c>
      <c r="C178" s="225" t="s">
        <v>12</v>
      </c>
      <c r="D178" s="224" t="s">
        <v>828</v>
      </c>
      <c r="E178" s="246" t="s">
        <v>829</v>
      </c>
      <c r="F178" s="243">
        <v>459742183</v>
      </c>
      <c r="G178" s="225" t="s">
        <v>830</v>
      </c>
      <c r="H178" s="225" t="s">
        <v>57</v>
      </c>
      <c r="I178" s="6">
        <v>42216</v>
      </c>
      <c r="J178" s="224" t="s">
        <v>36</v>
      </c>
      <c r="K178" s="67">
        <v>7242880310</v>
      </c>
      <c r="L178" s="224" t="s">
        <v>38</v>
      </c>
      <c r="M178" s="226">
        <v>42221</v>
      </c>
      <c r="N178" s="226">
        <v>42221</v>
      </c>
      <c r="O178" s="224" t="s">
        <v>69</v>
      </c>
      <c r="P178" s="25">
        <v>0.8182</v>
      </c>
      <c r="Q178" s="245">
        <v>42235</v>
      </c>
      <c r="R178" s="225" t="s">
        <v>1</v>
      </c>
    </row>
    <row r="179" spans="1:18" s="7" customFormat="1" ht="60">
      <c r="A179" s="244" t="s">
        <v>826</v>
      </c>
      <c r="B179" s="225" t="s">
        <v>799</v>
      </c>
      <c r="C179" s="224" t="s">
        <v>551</v>
      </c>
      <c r="D179" s="224" t="s">
        <v>827</v>
      </c>
      <c r="E179" s="246" t="s">
        <v>800</v>
      </c>
      <c r="F179" s="243">
        <v>11500519</v>
      </c>
      <c r="G179" s="225" t="s">
        <v>447</v>
      </c>
      <c r="H179" s="225" t="s">
        <v>89</v>
      </c>
      <c r="I179" s="6">
        <v>42220</v>
      </c>
      <c r="J179" s="224" t="s">
        <v>521</v>
      </c>
      <c r="K179" s="67" t="s">
        <v>836</v>
      </c>
      <c r="L179" s="224" t="s">
        <v>52</v>
      </c>
      <c r="M179" s="226">
        <v>42222</v>
      </c>
      <c r="N179" s="226">
        <v>42222</v>
      </c>
      <c r="O179" s="224" t="s">
        <v>843</v>
      </c>
      <c r="P179" s="25">
        <v>0.9</v>
      </c>
      <c r="Q179" s="226" t="s">
        <v>10</v>
      </c>
      <c r="R179" s="225" t="s">
        <v>1</v>
      </c>
    </row>
    <row r="180" spans="1:18" s="7" customFormat="1" ht="48">
      <c r="A180" s="244" t="s">
        <v>838</v>
      </c>
      <c r="B180" s="225" t="s">
        <v>795</v>
      </c>
      <c r="C180" s="225" t="s">
        <v>551</v>
      </c>
      <c r="D180" s="224" t="s">
        <v>837</v>
      </c>
      <c r="E180" s="246" t="s">
        <v>796</v>
      </c>
      <c r="F180" s="243">
        <v>35497671</v>
      </c>
      <c r="G180" s="225" t="s">
        <v>840</v>
      </c>
      <c r="H180" s="225" t="s">
        <v>83</v>
      </c>
      <c r="I180" s="6">
        <v>42222</v>
      </c>
      <c r="J180" s="224" t="s">
        <v>36</v>
      </c>
      <c r="K180" s="67" t="s">
        <v>841</v>
      </c>
      <c r="L180" s="224" t="s">
        <v>52</v>
      </c>
      <c r="M180" s="226">
        <v>42226</v>
      </c>
      <c r="N180" s="226">
        <v>42226</v>
      </c>
      <c r="O180" s="224" t="s">
        <v>69</v>
      </c>
      <c r="P180" s="25">
        <v>0.875</v>
      </c>
      <c r="Q180" s="245" t="s">
        <v>10</v>
      </c>
      <c r="R180" s="225" t="s">
        <v>1</v>
      </c>
    </row>
    <row r="181" spans="1:18" ht="24">
      <c r="A181" s="230" t="s">
        <v>844</v>
      </c>
      <c r="B181" s="222" t="s">
        <v>10</v>
      </c>
      <c r="C181" s="222" t="s">
        <v>12</v>
      </c>
      <c r="D181" s="227" t="s">
        <v>845</v>
      </c>
      <c r="E181" s="9" t="s">
        <v>846</v>
      </c>
      <c r="F181" s="233">
        <v>243000000</v>
      </c>
      <c r="G181" s="222" t="s">
        <v>710</v>
      </c>
      <c r="H181" s="222" t="s">
        <v>57</v>
      </c>
      <c r="I181" s="10">
        <v>42227</v>
      </c>
      <c r="J181" s="227" t="s">
        <v>36</v>
      </c>
      <c r="K181" s="76" t="s">
        <v>847</v>
      </c>
      <c r="L181" s="227" t="s">
        <v>38</v>
      </c>
      <c r="M181" s="223">
        <v>42228</v>
      </c>
      <c r="N181" s="223">
        <v>42228</v>
      </c>
      <c r="O181" s="227" t="s">
        <v>69</v>
      </c>
      <c r="P181" s="22">
        <v>0.8182</v>
      </c>
      <c r="Q181" s="3" t="s">
        <v>10</v>
      </c>
      <c r="R181" s="222" t="s">
        <v>1</v>
      </c>
    </row>
    <row r="182" spans="1:18" ht="36">
      <c r="A182" s="230" t="s">
        <v>848</v>
      </c>
      <c r="B182" s="222" t="s">
        <v>786</v>
      </c>
      <c r="C182" s="222" t="s">
        <v>11</v>
      </c>
      <c r="D182" s="227" t="s">
        <v>347</v>
      </c>
      <c r="E182" s="9" t="s">
        <v>849</v>
      </c>
      <c r="F182" s="233">
        <v>32399914</v>
      </c>
      <c r="G182" s="222" t="s">
        <v>667</v>
      </c>
      <c r="H182" s="222" t="s">
        <v>89</v>
      </c>
      <c r="I182" s="10">
        <v>42228</v>
      </c>
      <c r="J182" s="227" t="s">
        <v>214</v>
      </c>
      <c r="K182" s="227" t="s">
        <v>348</v>
      </c>
      <c r="L182" s="227" t="s">
        <v>52</v>
      </c>
      <c r="M182" s="223">
        <v>42234</v>
      </c>
      <c r="N182" s="223">
        <v>42234</v>
      </c>
      <c r="O182" s="227" t="s">
        <v>69</v>
      </c>
      <c r="P182" s="22">
        <v>0.8182</v>
      </c>
      <c r="Q182" s="3" t="s">
        <v>10</v>
      </c>
      <c r="R182" s="222" t="s">
        <v>1</v>
      </c>
    </row>
    <row r="183" spans="1:18" s="7" customFormat="1" ht="36">
      <c r="A183" s="244" t="s">
        <v>850</v>
      </c>
      <c r="B183" s="225" t="s">
        <v>10</v>
      </c>
      <c r="C183" s="225" t="s">
        <v>12</v>
      </c>
      <c r="D183" s="224" t="s">
        <v>853</v>
      </c>
      <c r="E183" s="246" t="s">
        <v>851</v>
      </c>
      <c r="F183" s="243" t="s">
        <v>852</v>
      </c>
      <c r="G183" s="225" t="s">
        <v>577</v>
      </c>
      <c r="H183" s="225" t="s">
        <v>20</v>
      </c>
      <c r="I183" s="6">
        <v>42229</v>
      </c>
      <c r="J183" s="224" t="s">
        <v>10</v>
      </c>
      <c r="K183" s="224" t="s">
        <v>10</v>
      </c>
      <c r="L183" s="224" t="s">
        <v>10</v>
      </c>
      <c r="M183" s="226">
        <v>42235</v>
      </c>
      <c r="N183" s="226">
        <v>42236</v>
      </c>
      <c r="O183" s="224" t="s">
        <v>21</v>
      </c>
      <c r="P183" s="25">
        <v>0.875</v>
      </c>
      <c r="Q183" s="245" t="s">
        <v>10</v>
      </c>
      <c r="R183" s="225" t="s">
        <v>21</v>
      </c>
    </row>
    <row r="184" spans="1:18" s="7" customFormat="1" ht="24">
      <c r="A184" s="239" t="s">
        <v>855</v>
      </c>
      <c r="B184" s="225" t="s">
        <v>815</v>
      </c>
      <c r="C184" s="225" t="s">
        <v>551</v>
      </c>
      <c r="D184" s="224" t="s">
        <v>857</v>
      </c>
      <c r="E184" s="246" t="s">
        <v>814</v>
      </c>
      <c r="F184" s="243">
        <v>5867520</v>
      </c>
      <c r="G184" s="225" t="s">
        <v>447</v>
      </c>
      <c r="H184" s="225" t="s">
        <v>43</v>
      </c>
      <c r="I184" s="6">
        <v>42240</v>
      </c>
      <c r="J184" s="224" t="s">
        <v>36</v>
      </c>
      <c r="K184" s="67" t="s">
        <v>856</v>
      </c>
      <c r="L184" s="224" t="s">
        <v>38</v>
      </c>
      <c r="M184" s="226">
        <v>42242</v>
      </c>
      <c r="N184" s="226">
        <v>42242</v>
      </c>
      <c r="O184" s="224" t="s">
        <v>69</v>
      </c>
      <c r="P184" s="25">
        <v>0.875</v>
      </c>
      <c r="Q184" s="245" t="s">
        <v>10</v>
      </c>
      <c r="R184" s="225" t="s">
        <v>1</v>
      </c>
    </row>
    <row r="185" spans="1:18" s="7" customFormat="1" ht="24">
      <c r="A185" s="244" t="s">
        <v>861</v>
      </c>
      <c r="B185" s="225" t="s">
        <v>10</v>
      </c>
      <c r="C185" s="225" t="s">
        <v>12</v>
      </c>
      <c r="D185" s="225" t="s">
        <v>858</v>
      </c>
      <c r="E185" s="234" t="s">
        <v>859</v>
      </c>
      <c r="F185" s="243" t="s">
        <v>860</v>
      </c>
      <c r="G185" s="235" t="s">
        <v>577</v>
      </c>
      <c r="H185" s="225" t="s">
        <v>64</v>
      </c>
      <c r="I185" s="6">
        <v>42241</v>
      </c>
      <c r="J185" s="224" t="s">
        <v>10</v>
      </c>
      <c r="K185" s="224" t="s">
        <v>10</v>
      </c>
      <c r="L185" s="224" t="s">
        <v>10</v>
      </c>
      <c r="M185" s="226">
        <v>42244</v>
      </c>
      <c r="N185" s="226">
        <v>42244</v>
      </c>
      <c r="O185" s="224" t="s">
        <v>21</v>
      </c>
      <c r="P185" s="25">
        <v>0.875</v>
      </c>
      <c r="Q185" s="245" t="s">
        <v>10</v>
      </c>
      <c r="R185" s="225" t="s">
        <v>21</v>
      </c>
    </row>
    <row r="186" spans="1:18" s="7" customFormat="1" ht="24">
      <c r="A186" s="244" t="s">
        <v>865</v>
      </c>
      <c r="B186" s="225" t="s">
        <v>295</v>
      </c>
      <c r="C186" s="225" t="s">
        <v>12</v>
      </c>
      <c r="D186" s="224" t="s">
        <v>866</v>
      </c>
      <c r="E186" s="246" t="s">
        <v>867</v>
      </c>
      <c r="F186" s="243">
        <v>210000000</v>
      </c>
      <c r="G186" s="225" t="s">
        <v>40</v>
      </c>
      <c r="H186" s="225" t="s">
        <v>89</v>
      </c>
      <c r="I186" s="6">
        <v>42243</v>
      </c>
      <c r="J186" s="224" t="s">
        <v>36</v>
      </c>
      <c r="K186" s="67" t="s">
        <v>174</v>
      </c>
      <c r="L186" s="224" t="s">
        <v>52</v>
      </c>
      <c r="M186" s="226">
        <v>42244</v>
      </c>
      <c r="N186" s="226">
        <v>42244</v>
      </c>
      <c r="O186" s="224" t="s">
        <v>69</v>
      </c>
      <c r="P186" s="25">
        <v>0.8182</v>
      </c>
      <c r="Q186" s="245" t="s">
        <v>10</v>
      </c>
      <c r="R186" s="225" t="s">
        <v>1</v>
      </c>
    </row>
    <row r="187" spans="1:18" s="7" customFormat="1" ht="24">
      <c r="A187" s="244" t="s">
        <v>868</v>
      </c>
      <c r="B187" s="225" t="s">
        <v>839</v>
      </c>
      <c r="C187" s="225" t="s">
        <v>551</v>
      </c>
      <c r="D187" s="224" t="s">
        <v>863</v>
      </c>
      <c r="E187" s="246" t="s">
        <v>842</v>
      </c>
      <c r="F187" s="243">
        <v>21911880</v>
      </c>
      <c r="G187" s="225" t="s">
        <v>280</v>
      </c>
      <c r="H187" s="225" t="s">
        <v>83</v>
      </c>
      <c r="I187" s="6">
        <v>42243</v>
      </c>
      <c r="J187" s="224" t="s">
        <v>36</v>
      </c>
      <c r="K187" s="67" t="s">
        <v>864</v>
      </c>
      <c r="L187" s="224" t="s">
        <v>38</v>
      </c>
      <c r="M187" s="226">
        <v>42248</v>
      </c>
      <c r="N187" s="226">
        <v>42248</v>
      </c>
      <c r="O187" s="224" t="s">
        <v>69</v>
      </c>
      <c r="P187" s="25">
        <v>0.875</v>
      </c>
      <c r="Q187" s="245" t="s">
        <v>10</v>
      </c>
      <c r="R187" s="225" t="s">
        <v>1</v>
      </c>
    </row>
    <row r="188" spans="1:18" s="7" customFormat="1" ht="24">
      <c r="A188" s="244" t="s">
        <v>869</v>
      </c>
      <c r="B188" s="225" t="s">
        <v>797</v>
      </c>
      <c r="C188" s="225" t="s">
        <v>11</v>
      </c>
      <c r="D188" s="224" t="s">
        <v>783</v>
      </c>
      <c r="E188" s="246" t="s">
        <v>794</v>
      </c>
      <c r="F188" s="243">
        <v>120003160</v>
      </c>
      <c r="G188" s="225" t="s">
        <v>784</v>
      </c>
      <c r="H188" s="225" t="s">
        <v>89</v>
      </c>
      <c r="I188" s="6">
        <v>42243</v>
      </c>
      <c r="J188" s="241" t="s">
        <v>36</v>
      </c>
      <c r="K188" s="224">
        <v>3311511966</v>
      </c>
      <c r="L188" s="224" t="s">
        <v>38</v>
      </c>
      <c r="M188" s="226">
        <v>42248</v>
      </c>
      <c r="N188" s="226">
        <v>42248</v>
      </c>
      <c r="O188" s="224" t="s">
        <v>69</v>
      </c>
      <c r="P188" s="25">
        <v>0.9444</v>
      </c>
      <c r="Q188" s="245" t="s">
        <v>10</v>
      </c>
      <c r="R188" s="225" t="s">
        <v>1</v>
      </c>
    </row>
    <row r="189" spans="1:18" s="7" customFormat="1" ht="24">
      <c r="A189" s="244" t="s">
        <v>870</v>
      </c>
      <c r="B189" s="225" t="s">
        <v>797</v>
      </c>
      <c r="C189" s="225" t="s">
        <v>11</v>
      </c>
      <c r="D189" s="224" t="s">
        <v>871</v>
      </c>
      <c r="E189" s="246" t="s">
        <v>794</v>
      </c>
      <c r="F189" s="243">
        <v>39493592</v>
      </c>
      <c r="G189" s="225" t="s">
        <v>784</v>
      </c>
      <c r="H189" s="225" t="s">
        <v>43</v>
      </c>
      <c r="I189" s="6">
        <v>42247</v>
      </c>
      <c r="J189" s="241" t="s">
        <v>36</v>
      </c>
      <c r="K189" s="224">
        <v>10832503616</v>
      </c>
      <c r="L189" s="224" t="s">
        <v>38</v>
      </c>
      <c r="M189" s="226">
        <v>42250</v>
      </c>
      <c r="N189" s="226">
        <v>42250</v>
      </c>
      <c r="O189" s="224" t="s">
        <v>69</v>
      </c>
      <c r="P189" s="25">
        <v>0.9444</v>
      </c>
      <c r="Q189" s="245" t="s">
        <v>10</v>
      </c>
      <c r="R189" s="225" t="s">
        <v>1</v>
      </c>
    </row>
    <row r="190" spans="1:18" s="7" customFormat="1" ht="36">
      <c r="A190" s="244" t="s">
        <v>874</v>
      </c>
      <c r="B190" s="225" t="s">
        <v>798</v>
      </c>
      <c r="C190" s="225" t="s">
        <v>11</v>
      </c>
      <c r="D190" s="224" t="s">
        <v>872</v>
      </c>
      <c r="E190" s="246" t="s">
        <v>875</v>
      </c>
      <c r="F190" s="243">
        <v>199998048</v>
      </c>
      <c r="G190" s="225" t="s">
        <v>626</v>
      </c>
      <c r="H190" s="225" t="s">
        <v>82</v>
      </c>
      <c r="I190" s="6">
        <v>42250</v>
      </c>
      <c r="J190" s="241" t="s">
        <v>36</v>
      </c>
      <c r="K190" s="224" t="s">
        <v>873</v>
      </c>
      <c r="L190" s="224" t="s">
        <v>52</v>
      </c>
      <c r="M190" s="226">
        <v>42254</v>
      </c>
      <c r="N190" s="226">
        <v>42254</v>
      </c>
      <c r="O190" s="224" t="s">
        <v>69</v>
      </c>
      <c r="P190" s="25">
        <v>0.9444</v>
      </c>
      <c r="Q190" s="245" t="s">
        <v>10</v>
      </c>
      <c r="R190" s="225" t="s">
        <v>1</v>
      </c>
    </row>
    <row r="191" spans="1:18" s="7" customFormat="1" ht="48">
      <c r="A191" s="244" t="s">
        <v>883</v>
      </c>
      <c r="B191" s="222" t="s">
        <v>878</v>
      </c>
      <c r="C191" s="225" t="s">
        <v>305</v>
      </c>
      <c r="D191" s="224" t="s">
        <v>884</v>
      </c>
      <c r="E191" s="221" t="s">
        <v>879</v>
      </c>
      <c r="F191" s="243">
        <v>67314800</v>
      </c>
      <c r="G191" s="225" t="s">
        <v>885</v>
      </c>
      <c r="H191" s="225" t="s">
        <v>82</v>
      </c>
      <c r="I191" s="6">
        <v>42286</v>
      </c>
      <c r="J191" s="241" t="s">
        <v>36</v>
      </c>
      <c r="K191" s="224">
        <v>39952889293</v>
      </c>
      <c r="L191" s="224" t="s">
        <v>38</v>
      </c>
      <c r="M191" s="226">
        <v>42290</v>
      </c>
      <c r="N191" s="226">
        <v>42290</v>
      </c>
      <c r="O191" s="224" t="s">
        <v>69</v>
      </c>
      <c r="P191" s="25">
        <v>0.9375</v>
      </c>
      <c r="Q191" s="245" t="s">
        <v>10</v>
      </c>
      <c r="R191" s="225" t="s">
        <v>1</v>
      </c>
    </row>
    <row r="192" spans="1:18" ht="24">
      <c r="A192" s="230" t="s">
        <v>888</v>
      </c>
      <c r="B192" s="222" t="s">
        <v>10</v>
      </c>
      <c r="C192" s="222" t="s">
        <v>12</v>
      </c>
      <c r="D192" s="227" t="s">
        <v>890</v>
      </c>
      <c r="E192" s="221" t="s">
        <v>891</v>
      </c>
      <c r="F192" s="233">
        <v>67681661</v>
      </c>
      <c r="G192" s="222" t="s">
        <v>668</v>
      </c>
      <c r="H192" s="222" t="s">
        <v>83</v>
      </c>
      <c r="I192" s="10">
        <v>42290</v>
      </c>
      <c r="J192" s="101" t="s">
        <v>36</v>
      </c>
      <c r="K192" s="227">
        <v>10260814393</v>
      </c>
      <c r="L192" s="227" t="s">
        <v>38</v>
      </c>
      <c r="M192" s="223">
        <v>42293</v>
      </c>
      <c r="N192" s="223">
        <v>42293</v>
      </c>
      <c r="O192" s="227" t="s">
        <v>69</v>
      </c>
      <c r="P192" s="22">
        <v>0.9</v>
      </c>
      <c r="Q192" s="3" t="s">
        <v>10</v>
      </c>
      <c r="R192" s="222" t="s">
        <v>1</v>
      </c>
    </row>
    <row r="193" spans="1:18" s="7" customFormat="1" ht="24">
      <c r="A193" s="244" t="s">
        <v>889</v>
      </c>
      <c r="B193" s="225" t="s">
        <v>876</v>
      </c>
      <c r="C193" s="225" t="s">
        <v>11</v>
      </c>
      <c r="D193" s="224" t="s">
        <v>892</v>
      </c>
      <c r="E193" s="234" t="s">
        <v>877</v>
      </c>
      <c r="F193" s="243">
        <v>227950144</v>
      </c>
      <c r="G193" s="225" t="s">
        <v>668</v>
      </c>
      <c r="H193" s="225" t="s">
        <v>22</v>
      </c>
      <c r="I193" s="6">
        <v>42291</v>
      </c>
      <c r="J193" s="241" t="s">
        <v>521</v>
      </c>
      <c r="K193" s="19" t="s">
        <v>893</v>
      </c>
      <c r="L193" s="224" t="s">
        <v>38</v>
      </c>
      <c r="M193" s="226">
        <v>42292</v>
      </c>
      <c r="N193" s="226">
        <v>42292</v>
      </c>
      <c r="O193" s="224" t="s">
        <v>69</v>
      </c>
      <c r="P193" s="25">
        <v>0.95</v>
      </c>
      <c r="Q193" s="245" t="s">
        <v>10</v>
      </c>
      <c r="R193" s="225" t="s">
        <v>1</v>
      </c>
    </row>
    <row r="194" spans="1:18" s="7" customFormat="1" ht="24">
      <c r="A194" s="244" t="s">
        <v>896</v>
      </c>
      <c r="B194" s="225" t="s">
        <v>896</v>
      </c>
      <c r="C194" s="225" t="s">
        <v>12</v>
      </c>
      <c r="D194" s="224" t="s">
        <v>102</v>
      </c>
      <c r="E194" s="234" t="s">
        <v>902</v>
      </c>
      <c r="F194" s="243" t="s">
        <v>903</v>
      </c>
      <c r="G194" s="225" t="s">
        <v>904</v>
      </c>
      <c r="H194" s="225" t="s">
        <v>20</v>
      </c>
      <c r="I194" s="6">
        <v>42304</v>
      </c>
      <c r="J194" s="241" t="s">
        <v>10</v>
      </c>
      <c r="K194" s="19" t="s">
        <v>10</v>
      </c>
      <c r="L194" s="224" t="s">
        <v>10</v>
      </c>
      <c r="M194" s="226">
        <v>42307</v>
      </c>
      <c r="N194" s="226">
        <v>42307</v>
      </c>
      <c r="O194" s="224" t="s">
        <v>21</v>
      </c>
      <c r="P194" s="25">
        <v>0.8182</v>
      </c>
      <c r="Q194" s="245" t="s">
        <v>10</v>
      </c>
      <c r="R194" s="225" t="s">
        <v>21</v>
      </c>
    </row>
    <row r="195" spans="1:18" s="7" customFormat="1" ht="24">
      <c r="A195" s="244" t="s">
        <v>899</v>
      </c>
      <c r="B195" s="225" t="s">
        <v>886</v>
      </c>
      <c r="C195" s="225" t="s">
        <v>551</v>
      </c>
      <c r="D195" s="224" t="s">
        <v>900</v>
      </c>
      <c r="E195" s="234" t="s">
        <v>887</v>
      </c>
      <c r="F195" s="243">
        <v>9548400</v>
      </c>
      <c r="G195" s="225" t="s">
        <v>901</v>
      </c>
      <c r="H195" s="225" t="s">
        <v>82</v>
      </c>
      <c r="I195" s="6">
        <v>42305</v>
      </c>
      <c r="J195" s="241" t="s">
        <v>50</v>
      </c>
      <c r="K195" s="19" t="s">
        <v>804</v>
      </c>
      <c r="L195" s="224" t="s">
        <v>52</v>
      </c>
      <c r="M195" s="226">
        <v>42307</v>
      </c>
      <c r="N195" s="226">
        <v>42307</v>
      </c>
      <c r="O195" s="224" t="s">
        <v>69</v>
      </c>
      <c r="P195" s="25">
        <v>0.875</v>
      </c>
      <c r="Q195" s="245" t="s">
        <v>10</v>
      </c>
      <c r="R195" s="225" t="s">
        <v>1</v>
      </c>
    </row>
    <row r="196" spans="1:18" s="7" customFormat="1" ht="96">
      <c r="A196" s="244" t="s">
        <v>905</v>
      </c>
      <c r="B196" s="225" t="s">
        <v>905</v>
      </c>
      <c r="C196" s="225" t="s">
        <v>12</v>
      </c>
      <c r="D196" s="224" t="s">
        <v>906</v>
      </c>
      <c r="E196" s="246" t="s">
        <v>907</v>
      </c>
      <c r="F196" s="243">
        <v>3799998686</v>
      </c>
      <c r="G196" s="225" t="s">
        <v>908</v>
      </c>
      <c r="H196" s="225" t="s">
        <v>82</v>
      </c>
      <c r="I196" s="6">
        <v>42307</v>
      </c>
      <c r="J196" s="241" t="s">
        <v>50</v>
      </c>
      <c r="K196" s="19" t="s">
        <v>909</v>
      </c>
      <c r="L196" s="224" t="s">
        <v>52</v>
      </c>
      <c r="M196" s="226">
        <v>42313</v>
      </c>
      <c r="N196" s="226">
        <v>42313</v>
      </c>
      <c r="O196" s="224" t="s">
        <v>913</v>
      </c>
      <c r="P196" s="25">
        <v>0.8182</v>
      </c>
      <c r="Q196" s="245" t="s">
        <v>10</v>
      </c>
      <c r="R196" s="225" t="s">
        <v>1</v>
      </c>
    </row>
    <row r="197" spans="1:18" s="7" customFormat="1" ht="24">
      <c r="A197" s="244" t="s">
        <v>912</v>
      </c>
      <c r="B197" s="225" t="s">
        <v>894</v>
      </c>
      <c r="C197" s="225" t="s">
        <v>551</v>
      </c>
      <c r="D197" s="224" t="s">
        <v>761</v>
      </c>
      <c r="E197" s="246" t="s">
        <v>895</v>
      </c>
      <c r="F197" s="243">
        <v>13247050</v>
      </c>
      <c r="G197" s="225" t="s">
        <v>447</v>
      </c>
      <c r="H197" s="225" t="s">
        <v>89</v>
      </c>
      <c r="I197" s="6">
        <v>42318</v>
      </c>
      <c r="J197" s="224" t="s">
        <v>50</v>
      </c>
      <c r="K197" s="224" t="s">
        <v>917</v>
      </c>
      <c r="L197" s="224" t="s">
        <v>38</v>
      </c>
      <c r="M197" s="226">
        <v>42321</v>
      </c>
      <c r="N197" s="226">
        <v>42321</v>
      </c>
      <c r="O197" s="224" t="s">
        <v>69</v>
      </c>
      <c r="P197" s="25">
        <v>0.875</v>
      </c>
      <c r="Q197" s="245" t="s">
        <v>10</v>
      </c>
      <c r="R197" s="225" t="s">
        <v>1</v>
      </c>
    </row>
    <row r="198" spans="1:18" s="7" customFormat="1" ht="24">
      <c r="A198" s="244" t="s">
        <v>914</v>
      </c>
      <c r="B198" s="225" t="s">
        <v>894</v>
      </c>
      <c r="C198" s="225" t="s">
        <v>551</v>
      </c>
      <c r="D198" s="224" t="s">
        <v>915</v>
      </c>
      <c r="E198" s="246" t="s">
        <v>895</v>
      </c>
      <c r="F198" s="243">
        <v>6095800</v>
      </c>
      <c r="G198" s="225" t="s">
        <v>447</v>
      </c>
      <c r="H198" s="225" t="s">
        <v>43</v>
      </c>
      <c r="I198" s="6">
        <v>42318</v>
      </c>
      <c r="J198" s="224" t="s">
        <v>36</v>
      </c>
      <c r="K198" s="224" t="s">
        <v>916</v>
      </c>
      <c r="L198" s="224" t="s">
        <v>52</v>
      </c>
      <c r="M198" s="226">
        <v>42321</v>
      </c>
      <c r="N198" s="226">
        <v>42321</v>
      </c>
      <c r="O198" s="224" t="s">
        <v>69</v>
      </c>
      <c r="P198" s="25">
        <v>0.875</v>
      </c>
      <c r="Q198" s="245" t="s">
        <v>10</v>
      </c>
      <c r="R198" s="225" t="s">
        <v>1</v>
      </c>
    </row>
    <row r="199" spans="1:18" s="7" customFormat="1" ht="36">
      <c r="A199" s="244" t="s">
        <v>919</v>
      </c>
      <c r="B199" s="225" t="s">
        <v>919</v>
      </c>
      <c r="C199" s="225" t="s">
        <v>12</v>
      </c>
      <c r="D199" s="224" t="s">
        <v>920</v>
      </c>
      <c r="E199" s="246" t="s">
        <v>921</v>
      </c>
      <c r="F199" s="243">
        <v>7771854</v>
      </c>
      <c r="G199" s="225" t="s">
        <v>922</v>
      </c>
      <c r="H199" s="225" t="s">
        <v>83</v>
      </c>
      <c r="I199" s="6">
        <v>42320</v>
      </c>
      <c r="J199" s="224" t="s">
        <v>36</v>
      </c>
      <c r="K199" s="224">
        <v>91431721011</v>
      </c>
      <c r="L199" s="224" t="s">
        <v>38</v>
      </c>
      <c r="M199" s="226">
        <v>42321</v>
      </c>
      <c r="N199" s="226">
        <v>42321</v>
      </c>
      <c r="O199" s="224" t="s">
        <v>69</v>
      </c>
      <c r="P199" s="25">
        <v>0.8182</v>
      </c>
      <c r="Q199" s="245" t="s">
        <v>10</v>
      </c>
      <c r="R199" s="225" t="s">
        <v>1</v>
      </c>
    </row>
    <row r="200" spans="1:18" s="7" customFormat="1" ht="24">
      <c r="A200" s="244" t="s">
        <v>923</v>
      </c>
      <c r="B200" s="225" t="s">
        <v>898</v>
      </c>
      <c r="C200" s="225" t="s">
        <v>551</v>
      </c>
      <c r="D200" s="224" t="s">
        <v>924</v>
      </c>
      <c r="E200" s="246" t="s">
        <v>897</v>
      </c>
      <c r="F200" s="243">
        <v>37801500</v>
      </c>
      <c r="G200" s="225" t="s">
        <v>447</v>
      </c>
      <c r="H200" s="225" t="s">
        <v>89</v>
      </c>
      <c r="I200" s="6">
        <v>42321</v>
      </c>
      <c r="J200" s="224" t="s">
        <v>36</v>
      </c>
      <c r="K200" s="224">
        <v>29141445114</v>
      </c>
      <c r="L200" s="224" t="s">
        <v>52</v>
      </c>
      <c r="M200" s="226">
        <v>42327</v>
      </c>
      <c r="N200" s="226">
        <v>42327</v>
      </c>
      <c r="O200" s="224" t="s">
        <v>69</v>
      </c>
      <c r="P200" s="25">
        <v>0.875</v>
      </c>
      <c r="Q200" s="245" t="s">
        <v>10</v>
      </c>
      <c r="R200" s="225" t="s">
        <v>1</v>
      </c>
    </row>
    <row r="201" spans="1:18" s="7" customFormat="1" ht="24">
      <c r="A201" s="291" t="s">
        <v>925</v>
      </c>
      <c r="B201" s="287" t="s">
        <v>880</v>
      </c>
      <c r="C201" s="287" t="s">
        <v>9</v>
      </c>
      <c r="D201" s="286" t="s">
        <v>929</v>
      </c>
      <c r="E201" s="293" t="s">
        <v>881</v>
      </c>
      <c r="F201" s="290">
        <v>21084622326</v>
      </c>
      <c r="G201" s="287" t="s">
        <v>974</v>
      </c>
      <c r="H201" s="287" t="s">
        <v>89</v>
      </c>
      <c r="I201" s="6">
        <v>42331</v>
      </c>
      <c r="J201" s="286"/>
      <c r="K201" s="286"/>
      <c r="L201" s="286"/>
      <c r="M201" s="288">
        <v>42425</v>
      </c>
      <c r="N201" s="288">
        <v>42425</v>
      </c>
      <c r="O201" s="286" t="s">
        <v>69</v>
      </c>
      <c r="P201" s="25">
        <v>0.9444</v>
      </c>
      <c r="Q201" s="292" t="s">
        <v>10</v>
      </c>
      <c r="R201" s="287" t="s">
        <v>1</v>
      </c>
    </row>
    <row r="202" spans="1:18" s="7" customFormat="1" ht="36">
      <c r="A202" s="244" t="s">
        <v>926</v>
      </c>
      <c r="B202" s="225" t="s">
        <v>295</v>
      </c>
      <c r="C202" s="225" t="s">
        <v>12</v>
      </c>
      <c r="D202" s="224" t="s">
        <v>303</v>
      </c>
      <c r="E202" s="246" t="s">
        <v>928</v>
      </c>
      <c r="F202" s="243">
        <v>315000000</v>
      </c>
      <c r="G202" s="225" t="s">
        <v>927</v>
      </c>
      <c r="H202" s="225" t="s">
        <v>83</v>
      </c>
      <c r="I202" s="6">
        <v>42332</v>
      </c>
      <c r="J202" s="224" t="s">
        <v>50</v>
      </c>
      <c r="K202" s="224">
        <v>433324761</v>
      </c>
      <c r="L202" s="224" t="s">
        <v>52</v>
      </c>
      <c r="M202" s="226">
        <v>42333</v>
      </c>
      <c r="N202" s="226">
        <v>42333</v>
      </c>
      <c r="O202" s="224" t="s">
        <v>69</v>
      </c>
      <c r="P202" s="25">
        <v>0.8182</v>
      </c>
      <c r="Q202" s="245">
        <v>42334</v>
      </c>
      <c r="R202" s="225" t="s">
        <v>1</v>
      </c>
    </row>
    <row r="203" spans="1:18" s="7" customFormat="1" ht="24">
      <c r="A203" s="244" t="s">
        <v>932</v>
      </c>
      <c r="B203" s="225" t="s">
        <v>295</v>
      </c>
      <c r="C203" s="225" t="s">
        <v>12</v>
      </c>
      <c r="D203" s="224" t="s">
        <v>933</v>
      </c>
      <c r="E203" s="246" t="s">
        <v>936</v>
      </c>
      <c r="F203" s="243">
        <v>16000000</v>
      </c>
      <c r="G203" s="225" t="s">
        <v>935</v>
      </c>
      <c r="H203" s="225" t="s">
        <v>89</v>
      </c>
      <c r="I203" s="6">
        <v>42338</v>
      </c>
      <c r="J203" s="224" t="s">
        <v>36</v>
      </c>
      <c r="K203" s="19" t="s">
        <v>934</v>
      </c>
      <c r="L203" s="224" t="s">
        <v>38</v>
      </c>
      <c r="M203" s="226">
        <v>42339</v>
      </c>
      <c r="N203" s="226">
        <v>42339</v>
      </c>
      <c r="O203" s="224" t="s">
        <v>69</v>
      </c>
      <c r="P203" s="25">
        <v>0.8182</v>
      </c>
      <c r="Q203" s="245">
        <v>42340</v>
      </c>
      <c r="R203" s="225" t="s">
        <v>1</v>
      </c>
    </row>
    <row r="204" spans="1:18" s="7" customFormat="1" ht="36">
      <c r="A204" s="244" t="s">
        <v>941</v>
      </c>
      <c r="B204" s="225" t="s">
        <v>295</v>
      </c>
      <c r="C204" s="225" t="s">
        <v>12</v>
      </c>
      <c r="D204" s="224" t="s">
        <v>353</v>
      </c>
      <c r="E204" s="246" t="s">
        <v>943</v>
      </c>
      <c r="F204" s="243">
        <v>1750942030</v>
      </c>
      <c r="G204" s="225" t="s">
        <v>942</v>
      </c>
      <c r="H204" s="225" t="s">
        <v>83</v>
      </c>
      <c r="I204" s="6">
        <v>42342</v>
      </c>
      <c r="J204" s="224" t="s">
        <v>336</v>
      </c>
      <c r="K204" s="224" t="s">
        <v>337</v>
      </c>
      <c r="L204" s="224" t="s">
        <v>38</v>
      </c>
      <c r="M204" s="226">
        <v>42342</v>
      </c>
      <c r="N204" s="226">
        <v>42342</v>
      </c>
      <c r="O204" s="224" t="s">
        <v>69</v>
      </c>
      <c r="P204" s="25">
        <v>0.8182</v>
      </c>
      <c r="Q204" s="245">
        <v>42348</v>
      </c>
      <c r="R204" s="225" t="s">
        <v>1</v>
      </c>
    </row>
    <row r="205" spans="1:18" s="7" customFormat="1" ht="24">
      <c r="A205" s="244" t="s">
        <v>945</v>
      </c>
      <c r="B205" s="225" t="s">
        <v>930</v>
      </c>
      <c r="C205" s="225" t="s">
        <v>551</v>
      </c>
      <c r="D205" s="224" t="s">
        <v>946</v>
      </c>
      <c r="E205" s="246" t="s">
        <v>931</v>
      </c>
      <c r="F205" s="243">
        <v>39786880</v>
      </c>
      <c r="G205" s="225" t="s">
        <v>947</v>
      </c>
      <c r="H205" s="225" t="s">
        <v>43</v>
      </c>
      <c r="I205" s="6">
        <v>42349</v>
      </c>
      <c r="J205" s="224" t="s">
        <v>36</v>
      </c>
      <c r="K205" s="19" t="s">
        <v>948</v>
      </c>
      <c r="L205" s="224" t="s">
        <v>52</v>
      </c>
      <c r="M205" s="226">
        <v>42352</v>
      </c>
      <c r="N205" s="226">
        <v>42352</v>
      </c>
      <c r="O205" s="224" t="s">
        <v>69</v>
      </c>
      <c r="P205" s="25">
        <v>0.9</v>
      </c>
      <c r="Q205" s="245" t="s">
        <v>10</v>
      </c>
      <c r="R205" s="225" t="s">
        <v>1</v>
      </c>
    </row>
    <row r="206" spans="1:18" s="7" customFormat="1" ht="24">
      <c r="A206" s="244" t="s">
        <v>949</v>
      </c>
      <c r="B206" s="225" t="s">
        <v>910</v>
      </c>
      <c r="C206" s="225" t="s">
        <v>9</v>
      </c>
      <c r="D206" s="224" t="s">
        <v>950</v>
      </c>
      <c r="E206" s="246" t="s">
        <v>911</v>
      </c>
      <c r="F206" s="243">
        <v>799942500</v>
      </c>
      <c r="G206" s="225" t="s">
        <v>951</v>
      </c>
      <c r="H206" s="225" t="s">
        <v>82</v>
      </c>
      <c r="I206" s="6">
        <v>42349</v>
      </c>
      <c r="J206" s="224" t="s">
        <v>36</v>
      </c>
      <c r="K206" s="19" t="s">
        <v>956</v>
      </c>
      <c r="L206" s="224" t="s">
        <v>38</v>
      </c>
      <c r="M206" s="226">
        <v>42352</v>
      </c>
      <c r="N206" s="226">
        <v>42352</v>
      </c>
      <c r="O206" s="224" t="s">
        <v>69</v>
      </c>
      <c r="P206" s="25">
        <v>0.9412</v>
      </c>
      <c r="Q206" s="245" t="s">
        <v>10</v>
      </c>
      <c r="R206" s="225" t="s">
        <v>1</v>
      </c>
    </row>
    <row r="207" spans="1:18" s="7" customFormat="1" ht="24">
      <c r="A207" s="244" t="s">
        <v>955</v>
      </c>
      <c r="B207" s="225" t="s">
        <v>940</v>
      </c>
      <c r="C207" s="225" t="s">
        <v>551</v>
      </c>
      <c r="D207" s="224" t="s">
        <v>863</v>
      </c>
      <c r="E207" s="246" t="s">
        <v>944</v>
      </c>
      <c r="F207" s="243">
        <v>5537564</v>
      </c>
      <c r="G207" s="225" t="s">
        <v>957</v>
      </c>
      <c r="H207" s="225" t="s">
        <v>89</v>
      </c>
      <c r="I207" s="6">
        <v>42353</v>
      </c>
      <c r="J207" s="224" t="s">
        <v>36</v>
      </c>
      <c r="K207" s="67" t="s">
        <v>864</v>
      </c>
      <c r="L207" s="224" t="s">
        <v>38</v>
      </c>
      <c r="M207" s="226">
        <v>42354</v>
      </c>
      <c r="N207" s="226">
        <v>42354</v>
      </c>
      <c r="O207" s="224" t="s">
        <v>69</v>
      </c>
      <c r="P207" s="25">
        <v>0.875</v>
      </c>
      <c r="Q207" s="245" t="s">
        <v>10</v>
      </c>
      <c r="R207" s="225" t="s">
        <v>1</v>
      </c>
    </row>
    <row r="208" spans="1:18" s="7" customFormat="1" ht="24">
      <c r="A208" s="244" t="s">
        <v>958</v>
      </c>
      <c r="B208" s="225" t="s">
        <v>937</v>
      </c>
      <c r="C208" s="225" t="s">
        <v>551</v>
      </c>
      <c r="D208" s="224" t="s">
        <v>900</v>
      </c>
      <c r="E208" s="246" t="s">
        <v>938</v>
      </c>
      <c r="F208" s="243">
        <v>21000000</v>
      </c>
      <c r="G208" s="225" t="s">
        <v>959</v>
      </c>
      <c r="H208" s="225" t="s">
        <v>82</v>
      </c>
      <c r="I208" s="6">
        <v>42353</v>
      </c>
      <c r="J208" s="224" t="s">
        <v>50</v>
      </c>
      <c r="K208" s="224" t="s">
        <v>804</v>
      </c>
      <c r="L208" s="224" t="s">
        <v>52</v>
      </c>
      <c r="M208" s="226">
        <v>42355</v>
      </c>
      <c r="N208" s="226">
        <v>42355</v>
      </c>
      <c r="O208" s="224" t="s">
        <v>69</v>
      </c>
      <c r="P208" s="25">
        <v>0.875</v>
      </c>
      <c r="Q208" s="245" t="s">
        <v>10</v>
      </c>
      <c r="R208" s="225" t="s">
        <v>1</v>
      </c>
    </row>
    <row r="209" spans="1:18" s="7" customFormat="1" ht="24">
      <c r="A209" s="244" t="s">
        <v>960</v>
      </c>
      <c r="B209" s="225" t="s">
        <v>939</v>
      </c>
      <c r="C209" s="225" t="s">
        <v>551</v>
      </c>
      <c r="D209" s="224" t="s">
        <v>961</v>
      </c>
      <c r="E209" s="246" t="s">
        <v>954</v>
      </c>
      <c r="F209" s="243">
        <v>8251080</v>
      </c>
      <c r="G209" s="225" t="s">
        <v>957</v>
      </c>
      <c r="H209" s="225" t="s">
        <v>43</v>
      </c>
      <c r="I209" s="6">
        <v>42354</v>
      </c>
      <c r="J209" s="224" t="s">
        <v>36</v>
      </c>
      <c r="K209" s="224">
        <v>32441064631</v>
      </c>
      <c r="L209" s="224" t="s">
        <v>38</v>
      </c>
      <c r="M209" s="226">
        <v>42356</v>
      </c>
      <c r="N209" s="226">
        <v>42356</v>
      </c>
      <c r="O209" s="224" t="s">
        <v>69</v>
      </c>
      <c r="P209" s="25">
        <v>0.875</v>
      </c>
      <c r="Q209" s="245" t="s">
        <v>10</v>
      </c>
      <c r="R209" s="225" t="s">
        <v>1</v>
      </c>
    </row>
    <row r="210" spans="1:18" s="7" customFormat="1" ht="36">
      <c r="A210" s="244" t="s">
        <v>962</v>
      </c>
      <c r="B210" s="225" t="s">
        <v>962</v>
      </c>
      <c r="C210" s="225" t="s">
        <v>12</v>
      </c>
      <c r="D210" s="224" t="s">
        <v>963</v>
      </c>
      <c r="E210" s="246" t="s">
        <v>964</v>
      </c>
      <c r="F210" s="243">
        <v>2000000</v>
      </c>
      <c r="G210" s="225" t="s">
        <v>965</v>
      </c>
      <c r="H210" s="225" t="s">
        <v>89</v>
      </c>
      <c r="I210" s="6">
        <v>42356</v>
      </c>
      <c r="J210" s="224" t="s">
        <v>36</v>
      </c>
      <c r="K210" s="224">
        <v>10133062621</v>
      </c>
      <c r="L210" s="224" t="s">
        <v>38</v>
      </c>
      <c r="M210" s="226">
        <v>42356</v>
      </c>
      <c r="N210" s="226">
        <v>42356</v>
      </c>
      <c r="O210" s="224" t="s">
        <v>69</v>
      </c>
      <c r="P210" s="25">
        <v>0.8182</v>
      </c>
      <c r="Q210" s="245" t="s">
        <v>10</v>
      </c>
      <c r="R210" s="225" t="s">
        <v>1</v>
      </c>
    </row>
    <row r="211" spans="1:18" s="7" customFormat="1" ht="24">
      <c r="A211" s="244" t="s">
        <v>966</v>
      </c>
      <c r="B211" s="225" t="s">
        <v>953</v>
      </c>
      <c r="C211" s="225" t="s">
        <v>551</v>
      </c>
      <c r="D211" s="224" t="s">
        <v>900</v>
      </c>
      <c r="E211" s="246" t="s">
        <v>952</v>
      </c>
      <c r="F211" s="243">
        <v>39045600</v>
      </c>
      <c r="G211" s="225" t="s">
        <v>957</v>
      </c>
      <c r="H211" s="225" t="s">
        <v>82</v>
      </c>
      <c r="I211" s="6">
        <v>42359</v>
      </c>
      <c r="J211" s="224" t="s">
        <v>50</v>
      </c>
      <c r="K211" s="224" t="s">
        <v>804</v>
      </c>
      <c r="L211" s="224" t="s">
        <v>52</v>
      </c>
      <c r="M211" s="226">
        <v>42360</v>
      </c>
      <c r="N211" s="226">
        <v>42360</v>
      </c>
      <c r="O211" s="224" t="s">
        <v>69</v>
      </c>
      <c r="P211" s="25">
        <v>0.875</v>
      </c>
      <c r="Q211" s="245" t="s">
        <v>10</v>
      </c>
      <c r="R211" s="225" t="s">
        <v>1</v>
      </c>
    </row>
    <row r="212" spans="1:18" s="7" customFormat="1" ht="36">
      <c r="A212" s="244" t="s">
        <v>967</v>
      </c>
      <c r="B212" s="225" t="s">
        <v>967</v>
      </c>
      <c r="C212" s="225" t="s">
        <v>12</v>
      </c>
      <c r="D212" s="224" t="s">
        <v>81</v>
      </c>
      <c r="E212" s="246" t="s">
        <v>968</v>
      </c>
      <c r="F212" s="243">
        <v>71882452</v>
      </c>
      <c r="G212" s="225" t="s">
        <v>969</v>
      </c>
      <c r="H212" s="225" t="s">
        <v>83</v>
      </c>
      <c r="I212" s="6">
        <v>42367</v>
      </c>
      <c r="J212" s="224" t="s">
        <v>36</v>
      </c>
      <c r="K212" s="224" t="s">
        <v>642</v>
      </c>
      <c r="L212" s="224" t="s">
        <v>38</v>
      </c>
      <c r="M212" s="226">
        <v>42368</v>
      </c>
      <c r="N212" s="226">
        <v>42368</v>
      </c>
      <c r="O212" s="224" t="s">
        <v>69</v>
      </c>
      <c r="P212" s="25">
        <v>0.8182</v>
      </c>
      <c r="Q212" s="245" t="s">
        <v>10</v>
      </c>
      <c r="R212" s="225" t="s">
        <v>1</v>
      </c>
    </row>
    <row r="65029" ht="12">
      <c r="C65029" s="43"/>
    </row>
  </sheetData>
  <sheetProtection/>
  <autoFilter ref="A2:R212"/>
  <mergeCells count="2">
    <mergeCell ref="A1:I1"/>
    <mergeCell ref="P34:R34"/>
  </mergeCells>
  <dataValidations count="57">
    <dataValidation type="list" allowBlank="1" showInputMessage="1" showErrorMessage="1" errorTitle="Error en el Tipo de Cuenta" error="Seleccione una opción de la lista." sqref="L3 L11 L13:L14 L16 L31 L36 L38:L40 L42 L53:L54 L56 L60 L58 L68 L70 L73 L75 L80 L85 L103:L104 L90 L94 L110 L125 L129 L133 L135 L142 L150:L151 L159:L161 L163 L157 L174 L176:L177 L182 L186 L212">
      <formula1>CONSECUTIVOS!#REF!</formula1>
    </dataValidation>
    <dataValidation type="custom" allowBlank="1" showInputMessage="1" showErrorMessage="1" errorTitle="Error en la Cuenta Destino" error="Debe digitar solamente números.&#10;No digite guiones o puntos." sqref="K3:K4 K11 K13:K14 K8 K16:K18 K31 K33 K35:K41 K25 K27:K29 K44:K45 K53:K54 K56 K60:K61 K58 K49:K50 K63:K65 K68:K70 K72:K73 K75:K78 K80:K81 K85:K87 K99 K103 K105 K107:K111 K95 K113 K121 K125:K126 K128:K129 K133 K136 K140 K142:K143 K151 K154 K160:K161 K167 K173 K182 K186 K190 K195:K196 K206 K208 K211:K212">
      <formula1>AND((ISNUMBER(VALUE(K3))),(VALUE(K3)&lt;9999999999999990),NOT(OR(ISNUMBER((SEARCH(".",K3))),ISNUMBER((SEARCH(",",K3))))))</formula1>
    </dataValidation>
    <dataValidation type="list" allowBlank="1" showInputMessage="1" showErrorMessage="1" errorTitle="Error en Entidad Financiera" error="Seleccione una opción de la lista." sqref="J4 J17:J18 J26:J27">
      <formula1>$B$65473:$B$65491</formula1>
    </dataValidation>
    <dataValidation type="list" allowBlank="1" showInputMessage="1" showErrorMessage="1" errorTitle="Error en el Tipo de Cuenta" error="Seleccione una opción de la lista." sqref="L4 L8 L15 L17:L18 L25 L27:L29 L32 L35 L49:L50 L63 L72 L76 L89 L92:L93 L95:L96 L113 L124 L131 L134 L144:L145 L166 L173">
      <formula1>CONSECUTIVOS!#REF!</formula1>
    </dataValidation>
    <dataValidation type="list" allowBlank="1" showInputMessage="1" showErrorMessage="1" errorTitle="Error en Entidad Financiera" error="Seleccione una opción de la lista." sqref="J8">
      <formula1>$B$65434:$B$65452</formula1>
    </dataValidation>
    <dataValidation type="list" allowBlank="1" showInputMessage="1" showErrorMessage="1" errorTitle="Error en Entidad Financiera" error="Seleccione una opción de la lista." sqref="J33">
      <formula1>$C$65472:$C$65490</formula1>
    </dataValidation>
    <dataValidation type="list" allowBlank="1" showInputMessage="1" showErrorMessage="1" errorTitle="Error en el Tipo de Cuenta" error="Seleccione una opción de la lista." sqref="L33">
      <formula1>CONSECUTIVOS!#REF!</formula1>
    </dataValidation>
    <dataValidation type="list" allowBlank="1" showInputMessage="1" showErrorMessage="1" errorTitle="Error en Entidad Financiera" error="Seleccione una opción de la lista." sqref="J37">
      <formula1>$C$65455:$C$65473</formula1>
    </dataValidation>
    <dataValidation type="list" allowBlank="1" showInputMessage="1" showErrorMessage="1" errorTitle="Error en el Tipo de Cuenta" error="Seleccione una opción de la lista." sqref="L37 L64:L65 L81 L136">
      <formula1>CONSECUTIVOS!#REF!</formula1>
    </dataValidation>
    <dataValidation type="list" allowBlank="1" showInputMessage="1" showErrorMessage="1" errorTitle="Error en el Tipo de Cuenta" error="Seleccione una opción de la lista." sqref="L41 L61 L69">
      <formula1>CONSECUTIVOS!#REF!</formula1>
    </dataValidation>
    <dataValidation type="list" allowBlank="1" showInputMessage="1" showErrorMessage="1" errorTitle="Error en Entidad Financiera" error="Seleccione una opción de la lista." sqref="J41 J61 J69">
      <formula1>CONSECUTIVOS!#REF!</formula1>
    </dataValidation>
    <dataValidation type="list" allowBlank="1" showInputMessage="1" showErrorMessage="1" errorTitle="Error en Entidad Financiera" error="Seleccione una opción de la lista." sqref="J15 J25 J28:J29">
      <formula1>$B$65435:$B$65453</formula1>
    </dataValidation>
    <dataValidation type="list" allowBlank="1" showInputMessage="1" showErrorMessage="1" errorTitle="Error en el Tipo de Cuenta" error="Seleccione una opción de la lista." sqref="L44:L45">
      <formula1>CONSECUTIVOS!#REF!</formula1>
    </dataValidation>
    <dataValidation type="list" allowBlank="1" showInputMessage="1" showErrorMessage="1" errorTitle="Error en Entidad Financiera" error="Seleccione una opción de la lista." sqref="J44">
      <formula1>$C$65467:$C$65485</formula1>
    </dataValidation>
    <dataValidation type="list" allowBlank="1" showInputMessage="1" showErrorMessage="1" errorTitle="Error en Entidad Financiera" error="Seleccione una opción de la lista." sqref="J32">
      <formula1>$B$65450:$B$65468</formula1>
    </dataValidation>
    <dataValidation type="list" allowBlank="1" showInputMessage="1" showErrorMessage="1" errorTitle="Error en Entidad Financiera" error="Seleccione una opción de la lista." sqref="J35 J49">
      <formula1>$B$65451:$B$65469</formula1>
    </dataValidation>
    <dataValidation type="list" allowBlank="1" showInputMessage="1" showErrorMessage="1" errorTitle="Error en Entidad Financiera" error="Seleccione una opción de la lista." sqref="J50 J63">
      <formula1>$B$65489:$B$65507</formula1>
    </dataValidation>
    <dataValidation type="list" allowBlank="1" showInputMessage="1" showErrorMessage="1" errorTitle="Error en Entidad Financiera" error="Seleccione una opción de la lista." sqref="J64:J65 J81:J82">
      <formula1>$C$65471:$C$65489</formula1>
    </dataValidation>
    <dataValidation type="list" allowBlank="1" showInputMessage="1" showErrorMessage="1" errorTitle="Error en el Tipo de Cuenta" error="Seleccione una opción de la lista." sqref="L77 L109 L121 L156">
      <formula1>CONSECUTIVOS!#REF!</formula1>
    </dataValidation>
    <dataValidation type="list" allowBlank="1" showInputMessage="1" showErrorMessage="1" errorTitle="Error en Entidad Financiera" error="Seleccione una opción de la lista." sqref="J77 J109 J121:J123 J156 J195 J208 J211">
      <formula1>CONSECUTIVOS!#REF!</formula1>
    </dataValidation>
    <dataValidation type="list" allowBlank="1" showInputMessage="1" showErrorMessage="1" errorTitle="Error en el Tipo de Cuenta" error="Seleccione una opción de la lista." sqref="L78:L79 L82">
      <formula1>CONSECUTIVOS!#REF!</formula1>
    </dataValidation>
    <dataValidation type="list" allowBlank="1" showInputMessage="1" showErrorMessage="1" errorTitle="Error en Entidad Financiera" error="Seleccione una opción de la lista." sqref="J78:J79">
      <formula1>$B$65487:$B$65505</formula1>
    </dataValidation>
    <dataValidation type="list" allowBlank="1" showInputMessage="1" showErrorMessage="1" errorTitle="Error en Entidad Financiera" error="Seleccione una opción de la lista." sqref="J72">
      <formula1>$B$65493:$B$65511</formula1>
    </dataValidation>
    <dataValidation type="list" allowBlank="1" showInputMessage="1" showErrorMessage="1" errorTitle="Error en Entidad Financiera" error="Seleccione una opción de la lista." sqref="J76 J143">
      <formula1>$B$65461:$B$65479</formula1>
    </dataValidation>
    <dataValidation type="list" allowBlank="1" showInputMessage="1" showErrorMessage="1" errorTitle="Error en Entidad Financiera" error="Seleccione una opción de la lista." sqref="J86:J87 J105">
      <formula1>$C$65493:$C$65511</formula1>
    </dataValidation>
    <dataValidation type="list" allowBlank="1" showInputMessage="1" showErrorMessage="1" errorTitle="Error en el Tipo de Cuenta" error="Seleccione una opción de la lista." sqref="L86:L87 L97 L100">
      <formula1>CONSECUTIVOS!#REF!</formula1>
    </dataValidation>
    <dataValidation type="list" allowBlank="1" showInputMessage="1" showErrorMessage="1" errorTitle="Error en Entidad Financiera" error="Seleccione una opción de la lista." sqref="J99">
      <formula1>$B$65496:$B$65514</formula1>
    </dataValidation>
    <dataValidation type="list" allowBlank="1" showInputMessage="1" showErrorMessage="1" errorTitle="Error en el Tipo de Cuenta" error="Seleccione una opción de la lista." sqref="L99">
      <formula1>CONSECUTIVOS!#REF!</formula1>
    </dataValidation>
    <dataValidation type="list" allowBlank="1" showInputMessage="1" showErrorMessage="1" errorTitle="Error en el Tipo de Cuenta" error="Seleccione una opción de la lista." sqref="L105:L106 L137">
      <formula1>CONSECUTIVOS!#REF!</formula1>
    </dataValidation>
    <dataValidation type="list" allowBlank="1" showInputMessage="1" showErrorMessage="1" errorTitle="Error en Entidad Financiera" error="Seleccione una opción de la lista." sqref="J106:J107">
      <formula1>$C$65497:$C$65515</formula1>
    </dataValidation>
    <dataValidation type="list" allowBlank="1" showInputMessage="1" showErrorMessage="1" errorTitle="Error en el Tipo de Cuenta" error="Seleccione una opción de la lista." sqref="L107">
      <formula1>CONSECUTIVOS!#REF!</formula1>
    </dataValidation>
    <dataValidation type="list" allowBlank="1" showInputMessage="1" showErrorMessage="1" errorTitle="Error en Entidad Financiera" error="Seleccione una opción de la lista." sqref="J90 J111:J112 J92">
      <formula1>$C$65495:$C$65513</formula1>
    </dataValidation>
    <dataValidation type="list" allowBlank="1" showInputMessage="1" showErrorMessage="1" errorTitle="Error en Entidad Financiera" error="Seleccione una opción de la lista." sqref="J93 J166 J131 J95">
      <formula1>$B$65501:$B$65519</formula1>
    </dataValidation>
    <dataValidation type="list" allowBlank="1" showInputMessage="1" showErrorMessage="1" errorTitle="Error en el Tipo de Cuenta" error="Seleccione una opción de la lista." sqref="L108 L154 L189:L193 L197 L199">
      <formula1>CONSECUTIVOS!#REF!</formula1>
    </dataValidation>
    <dataValidation type="list" allowBlank="1" showInputMessage="1" showErrorMessage="1" errorTitle="Error en Entidad Financiera" error="Seleccione una opción de la lista." sqref="J108 J140 J154 J190:J191">
      <formula1>CONSECUTIVOS!#REF!</formula1>
    </dataValidation>
    <dataValidation type="list" allowBlank="1" showInputMessage="1" showErrorMessage="1" errorTitle="Error en el Tipo de Cuenta" error="Seleccione una opción de la lista." sqref="L111">
      <formula1>CONSECUTIVOS!#REF!</formula1>
    </dataValidation>
    <dataValidation type="list" allowBlank="1" showInputMessage="1" showErrorMessage="1" errorTitle="Error en Entidad Financiera" error="Seleccione una opción de la lista." sqref="J113 J173 J144 J134 J124">
      <formula1>$B$65463:$B$65481</formula1>
    </dataValidation>
    <dataValidation type="list" allowBlank="1" showInputMessage="1" showErrorMessage="1" errorTitle="Error en el Tipo de Cuenta" error="Seleccione una opción de la lista." sqref="L126 L128">
      <formula1>CONSECUTIVOS!#REF!</formula1>
    </dataValidation>
    <dataValidation type="list" allowBlank="1" showInputMessage="1" showErrorMessage="1" errorTitle="Error en Entidad Financiera" error="Seleccione una opción de la lista." sqref="J126">
      <formula1>CONSECUTIVOS!#REF!</formula1>
    </dataValidation>
    <dataValidation type="list" allowBlank="1" showInputMessage="1" showErrorMessage="1" errorTitle="Error en Entidad Financiera" error="Seleccione una opción de la lista." sqref="J136">
      <formula1>$C$65483:$C$65501</formula1>
    </dataValidation>
    <dataValidation type="list" allowBlank="1" showInputMessage="1" showErrorMessage="1" errorTitle="Error en el Tipo de Cuenta" error="Seleccione una opción de la lista." sqref="L143">
      <formula1>CONSECUTIVOS!#REF!</formula1>
    </dataValidation>
    <dataValidation type="list" allowBlank="1" showInputMessage="1" showErrorMessage="1" errorTitle="Error en Entidad Financiera" error="Seleccione una opción de la lista." sqref="J167">
      <formula1>$C$65494:$C$65512</formula1>
    </dataValidation>
    <dataValidation type="list" allowBlank="1" showInputMessage="1" showErrorMessage="1" errorTitle="Error en el Tipo de Cuenta" error="Seleccione una opción de la lista." sqref="L167">
      <formula1>CONSECUTIVOS!#REF!</formula1>
    </dataValidation>
    <dataValidation type="list" allowBlank="1" showInputMessage="1" showErrorMessage="1" errorTitle="Error en Entidad Financiera" error="Seleccione una opción de la lista." sqref="J174 J177">
      <formula1>$B$65498:$B$65516</formula1>
    </dataValidation>
    <dataValidation type="list" allowBlank="1" showInputMessage="1" showErrorMessage="1" errorTitle="Error en Entidad Financiera" error="Seleccione una opción de la lista." sqref="J3 J11 J13:J14">
      <formula1>$C$65259:$C$65536</formula1>
    </dataValidation>
    <dataValidation type="list" allowBlank="1" showInputMessage="1" showErrorMessage="1" errorTitle="Error en Entidad Financiera" error="Seleccione una opción de la lista." sqref="J16 J129 J31">
      <formula1>$C$65492:$C$65536</formula1>
    </dataValidation>
    <dataValidation type="list" allowBlank="1" showInputMessage="1" showErrorMessage="1" errorTitle="Error en Entidad Financiera" error="Seleccione una opción de la lista." sqref="J36 J42 J38:J40 J103">
      <formula1>$C$65493:$C$65536</formula1>
    </dataValidation>
    <dataValidation type="list" allowBlank="1" showInputMessage="1" showErrorMessage="1" errorTitle="Error en Entidad Financiera" error="Seleccione una opción de la lista." sqref="J53">
      <formula1>$C$65503:$C$65536</formula1>
    </dataValidation>
    <dataValidation type="list" allowBlank="1" showInputMessage="1" showErrorMessage="1" errorTitle="Error en Entidad Financiera" error="Seleccione una opción de la lista." sqref="J54 J182 J75 J73 J70 J68 J58 J60 J56 J80 J125 J160">
      <formula1>$C$65509:$C$65536</formula1>
    </dataValidation>
    <dataValidation type="list" allowBlank="1" showInputMessage="1" showErrorMessage="1" errorTitle="Error en Entidad Financiera" error="Seleccione una opción de la lista." sqref="J85 J186 J151">
      <formula1>$C$65519:$C$65536</formula1>
    </dataValidation>
    <dataValidation type="list" allowBlank="1" showInputMessage="1" showErrorMessage="1" errorTitle="Error en Entidad Financiera" error="Seleccione una opción de la lista." sqref="J110 J142 J133 J212">
      <formula1>$C$65521:$C$65536</formula1>
    </dataValidation>
    <dataValidation type="list" allowBlank="1" showInputMessage="1" showErrorMessage="1" errorTitle="Error en Entidad Financiera" error="Seleccione una opción de la lista." sqref="J161">
      <formula1>$C$65520:$C$65536</formula1>
    </dataValidation>
    <dataValidation type="list" allowBlank="1" showInputMessage="1" showErrorMessage="1" errorTitle="Error en el Tipo de Cuenta" error="Seleccione una opción de la lista." sqref="L195 L208 L211">
      <formula1>CONSECUTIVOS!#REF!</formula1>
    </dataValidation>
    <dataValidation type="list" allowBlank="1" showInputMessage="1" showErrorMessage="1" errorTitle="Error en el Tipo de Cuenta" error="Seleccione una opción de la lista." sqref="L196 L198 L200">
      <formula1>CONSECUTIVOS!#REF!</formula1>
    </dataValidation>
    <dataValidation type="list" allowBlank="1" showInputMessage="1" showErrorMessage="1" errorTitle="Error en Entidad Financiera" error="Seleccione una opción de la lista." sqref="J196:J197">
      <formula1>$B$65464:$B$65482</formula1>
    </dataValidation>
    <dataValidation type="list" allowBlank="1" showInputMessage="1" showErrorMessage="1" errorTitle="Error en Entidad Financiera" error="Seleccione una opción de la lista." sqref="J206">
      <formula1>$C$65460:$C$65478</formula1>
    </dataValidation>
    <dataValidation type="list" allowBlank="1" showInputMessage="1" showErrorMessage="1" errorTitle="Error en el Tipo de Cuenta" error="Seleccione una opción de la lista." sqref="L206">
      <formula1>CONSECUTIVOS!#REF!</formula1>
    </dataValidation>
  </dataValidations>
  <printOptions/>
  <pageMargins left="0.3937007874015748" right="0.3937007874015748" top="0.3937007874015748" bottom="0.3937007874015748" header="0.31496062992125984" footer="0.31496062992125984"/>
  <pageSetup horizontalDpi="600" verticalDpi="600" orientation="landscape" scale="75" r:id="rId3"/>
  <ignoredErrors>
    <ignoredError sqref="F4 K3 F6 F8 K11 K13:K15 F15 K8 K16 K31 K35:K40 K17:K18 K25:K30 K44:K45 F46:F52 K53:K54 K56 K60:K61 K58 K49:K50 K63:K65 K67 K70 K72:K73 K75:K76 F76 K77:K78 K80 K81 F83 K86:K87 F90:F97 K98:K99 F100:F102 K104:K113 K94:K95 K90 F113 K115:K118 F119 K121 F124 K124:K126 K128 K129:K130 F131 K133 K136 K138:K140 K142:K143 F144:F145 K154 K156 K160:K162 K164 K167 F173:F174 F176:F177 K173:K177 K179:K182 F183 F185 K187 K186 K190 K193 K195:K196 F194 K203:K208 K211:K212" numberStoredAsText="1"/>
  </ignoredErrors>
  <legacyDrawing r:id="rId2"/>
</worksheet>
</file>

<file path=xl/worksheets/sheet2.xml><?xml version="1.0" encoding="utf-8"?>
<worksheet xmlns="http://schemas.openxmlformats.org/spreadsheetml/2006/main" xmlns:r="http://schemas.openxmlformats.org/officeDocument/2006/relationships">
  <dimension ref="A1:F210"/>
  <sheetViews>
    <sheetView tabSelected="1" zoomScale="90" zoomScaleNormal="90" zoomScalePageLayoutView="0" workbookViewId="0" topLeftCell="A1">
      <pane xSplit="1" ySplit="1" topLeftCell="B100" activePane="bottomRight" state="frozen"/>
      <selection pane="topLeft" activeCell="K276" sqref="K276"/>
      <selection pane="topRight" activeCell="K276" sqref="K276"/>
      <selection pane="bottomLeft" activeCell="K276" sqref="K276"/>
      <selection pane="bottomRight" activeCell="E114" sqref="E114"/>
    </sheetView>
  </sheetViews>
  <sheetFormatPr defaultColWidth="7.57421875" defaultRowHeight="50.25" customHeight="1"/>
  <cols>
    <col min="1" max="1" width="14.00390625" style="105" customWidth="1"/>
    <col min="2" max="2" width="111.57421875" style="58" customWidth="1"/>
    <col min="3" max="3" width="13.8515625" style="12" customWidth="1"/>
    <col min="4" max="4" width="13.421875" style="12" customWidth="1"/>
    <col min="5" max="6" width="15.140625" style="59" customWidth="1"/>
    <col min="7" max="16384" width="7.57421875" style="12" customWidth="1"/>
  </cols>
  <sheetData>
    <row r="1" spans="1:6" ht="48">
      <c r="A1" s="316" t="s">
        <v>13</v>
      </c>
      <c r="B1" s="316" t="s">
        <v>14</v>
      </c>
      <c r="C1" s="316" t="s">
        <v>15</v>
      </c>
      <c r="D1" s="316" t="s">
        <v>16</v>
      </c>
      <c r="E1" s="317" t="s">
        <v>17</v>
      </c>
      <c r="F1" s="317" t="s">
        <v>975</v>
      </c>
    </row>
    <row r="2" spans="1:6" s="55" customFormat="1" ht="36">
      <c r="A2" s="103" t="s">
        <v>65</v>
      </c>
      <c r="B2" s="8" t="s">
        <v>67</v>
      </c>
      <c r="C2" s="4" t="s">
        <v>18</v>
      </c>
      <c r="D2" s="4">
        <v>10</v>
      </c>
      <c r="E2" s="5">
        <v>42321</v>
      </c>
      <c r="F2" s="307">
        <v>1</v>
      </c>
    </row>
    <row r="3" spans="1:6" s="55" customFormat="1" ht="24">
      <c r="A3" s="285" t="s">
        <v>55</v>
      </c>
      <c r="B3" s="8" t="s">
        <v>53</v>
      </c>
      <c r="C3" s="283" t="s">
        <v>147</v>
      </c>
      <c r="D3" s="283">
        <v>346</v>
      </c>
      <c r="E3" s="284">
        <v>42369</v>
      </c>
      <c r="F3" s="307">
        <v>1</v>
      </c>
    </row>
    <row r="4" spans="1:6" s="55" customFormat="1" ht="24">
      <c r="A4" s="103" t="s">
        <v>63</v>
      </c>
      <c r="B4" s="8" t="s">
        <v>61</v>
      </c>
      <c r="C4" s="4" t="s">
        <v>18</v>
      </c>
      <c r="D4" s="4">
        <v>60</v>
      </c>
      <c r="E4" s="5">
        <v>43844</v>
      </c>
      <c r="F4" s="307">
        <v>1</v>
      </c>
    </row>
    <row r="5" spans="1:6" s="55" customFormat="1" ht="24">
      <c r="A5" s="103" t="s">
        <v>71</v>
      </c>
      <c r="B5" s="8" t="s">
        <v>72</v>
      </c>
      <c r="C5" s="4" t="s">
        <v>147</v>
      </c>
      <c r="D5" s="4">
        <v>346</v>
      </c>
      <c r="E5" s="5">
        <v>42369</v>
      </c>
      <c r="F5" s="307">
        <v>1</v>
      </c>
    </row>
    <row r="6" spans="1:6" s="55" customFormat="1" ht="48">
      <c r="A6" s="103" t="s">
        <v>76</v>
      </c>
      <c r="B6" s="8" t="s">
        <v>770</v>
      </c>
      <c r="C6" s="4" t="s">
        <v>144</v>
      </c>
      <c r="D6" s="4">
        <v>3</v>
      </c>
      <c r="E6" s="5">
        <v>43115</v>
      </c>
      <c r="F6" s="307">
        <v>1</v>
      </c>
    </row>
    <row r="7" spans="1:6" s="55" customFormat="1" ht="24">
      <c r="A7" s="103" t="s">
        <v>87</v>
      </c>
      <c r="B7" s="8" t="s">
        <v>84</v>
      </c>
      <c r="C7" s="4" t="s">
        <v>146</v>
      </c>
      <c r="D7" s="4">
        <v>2</v>
      </c>
      <c r="E7" s="5">
        <v>42079</v>
      </c>
      <c r="F7" s="307">
        <v>1</v>
      </c>
    </row>
    <row r="8" spans="1:6" s="56" customFormat="1" ht="24">
      <c r="A8" s="102" t="s">
        <v>90</v>
      </c>
      <c r="B8" s="11" t="s">
        <v>92</v>
      </c>
      <c r="C8" s="53" t="s">
        <v>3</v>
      </c>
      <c r="D8" s="53">
        <v>343</v>
      </c>
      <c r="E8" s="52">
        <v>42369</v>
      </c>
      <c r="F8" s="307">
        <v>1</v>
      </c>
    </row>
    <row r="9" spans="1:6" s="56" customFormat="1" ht="24">
      <c r="A9" s="102" t="s">
        <v>94</v>
      </c>
      <c r="B9" s="11" t="s">
        <v>113</v>
      </c>
      <c r="C9" s="53" t="s">
        <v>3</v>
      </c>
      <c r="D9" s="53">
        <v>343</v>
      </c>
      <c r="E9" s="52">
        <v>42369</v>
      </c>
      <c r="F9" s="307">
        <v>1</v>
      </c>
    </row>
    <row r="10" spans="1:6" s="56" customFormat="1" ht="48">
      <c r="A10" s="102" t="s">
        <v>115</v>
      </c>
      <c r="B10" s="11" t="s">
        <v>116</v>
      </c>
      <c r="C10" s="53" t="s">
        <v>3</v>
      </c>
      <c r="D10" s="53">
        <v>315</v>
      </c>
      <c r="E10" s="52">
        <v>42343</v>
      </c>
      <c r="F10" s="307">
        <v>1</v>
      </c>
    </row>
    <row r="11" spans="1:6" s="56" customFormat="1" ht="24">
      <c r="A11" s="102" t="s">
        <v>126</v>
      </c>
      <c r="B11" s="11" t="s">
        <v>148</v>
      </c>
      <c r="C11" s="53" t="s">
        <v>18</v>
      </c>
      <c r="D11" s="53">
        <v>60</v>
      </c>
      <c r="E11" s="52">
        <v>43852</v>
      </c>
      <c r="F11" s="307">
        <v>1</v>
      </c>
    </row>
    <row r="12" spans="1:6" s="56" customFormat="1" ht="24">
      <c r="A12" s="102" t="s">
        <v>127</v>
      </c>
      <c r="B12" s="11" t="s">
        <v>128</v>
      </c>
      <c r="C12" s="53" t="s">
        <v>18</v>
      </c>
      <c r="D12" s="53">
        <v>11</v>
      </c>
      <c r="E12" s="52">
        <v>42363</v>
      </c>
      <c r="F12" s="307">
        <v>1</v>
      </c>
    </row>
    <row r="13" spans="1:6" s="56" customFormat="1" ht="24">
      <c r="A13" s="102" t="s">
        <v>130</v>
      </c>
      <c r="B13" s="11" t="s">
        <v>131</v>
      </c>
      <c r="C13" s="53" t="s">
        <v>18</v>
      </c>
      <c r="D13" s="53">
        <v>11</v>
      </c>
      <c r="E13" s="52">
        <v>42364</v>
      </c>
      <c r="F13" s="307">
        <v>1</v>
      </c>
    </row>
    <row r="14" spans="1:6" s="56" customFormat="1" ht="36">
      <c r="A14" s="102" t="s">
        <v>135</v>
      </c>
      <c r="B14" s="11" t="s">
        <v>133</v>
      </c>
      <c r="C14" s="53" t="s">
        <v>18</v>
      </c>
      <c r="D14" s="53">
        <v>10</v>
      </c>
      <c r="E14" s="52">
        <v>42334</v>
      </c>
      <c r="F14" s="307">
        <v>1</v>
      </c>
    </row>
    <row r="15" spans="1:6" s="56" customFormat="1" ht="36">
      <c r="A15" s="102" t="s">
        <v>152</v>
      </c>
      <c r="B15" s="11" t="s">
        <v>150</v>
      </c>
      <c r="C15" s="53" t="s">
        <v>3</v>
      </c>
      <c r="D15" s="53">
        <v>324</v>
      </c>
      <c r="E15" s="52">
        <v>42359</v>
      </c>
      <c r="F15" s="307">
        <v>1</v>
      </c>
    </row>
    <row r="16" spans="1:6" s="56" customFormat="1" ht="36">
      <c r="A16" s="102" t="s">
        <v>162</v>
      </c>
      <c r="B16" s="11" t="s">
        <v>157</v>
      </c>
      <c r="C16" s="53" t="s">
        <v>18</v>
      </c>
      <c r="D16" s="53">
        <v>9</v>
      </c>
      <c r="E16" s="52">
        <v>42312</v>
      </c>
      <c r="F16" s="307">
        <v>1</v>
      </c>
    </row>
    <row r="17" spans="1:6" s="56" customFormat="1" ht="24">
      <c r="A17" s="102" t="s">
        <v>163</v>
      </c>
      <c r="B17" s="11" t="s">
        <v>160</v>
      </c>
      <c r="C17" s="53" t="s">
        <v>146</v>
      </c>
      <c r="D17" s="53">
        <v>9</v>
      </c>
      <c r="E17" s="52">
        <v>42312</v>
      </c>
      <c r="F17" s="307">
        <v>1</v>
      </c>
    </row>
    <row r="18" spans="1:6" s="56" customFormat="1" ht="24">
      <c r="A18" s="102" t="s">
        <v>164</v>
      </c>
      <c r="B18" s="11" t="s">
        <v>161</v>
      </c>
      <c r="C18" s="53" t="s">
        <v>3</v>
      </c>
      <c r="D18" s="53">
        <v>315</v>
      </c>
      <c r="E18" s="52">
        <v>42355</v>
      </c>
      <c r="F18" s="307">
        <v>1</v>
      </c>
    </row>
    <row r="19" spans="1:6" s="56" customFormat="1" ht="24">
      <c r="A19" s="102" t="s">
        <v>165</v>
      </c>
      <c r="B19" s="11" t="s">
        <v>161</v>
      </c>
      <c r="C19" s="53" t="s">
        <v>3</v>
      </c>
      <c r="D19" s="53">
        <v>315</v>
      </c>
      <c r="E19" s="52">
        <v>42355</v>
      </c>
      <c r="F19" s="307">
        <v>1</v>
      </c>
    </row>
    <row r="20" spans="1:6" s="56" customFormat="1" ht="24">
      <c r="A20" s="102" t="s">
        <v>166</v>
      </c>
      <c r="B20" s="11" t="s">
        <v>161</v>
      </c>
      <c r="C20" s="53" t="s">
        <v>3</v>
      </c>
      <c r="D20" s="53">
        <v>315</v>
      </c>
      <c r="E20" s="52">
        <v>42355</v>
      </c>
      <c r="F20" s="307">
        <v>1</v>
      </c>
    </row>
    <row r="21" spans="1:6" s="56" customFormat="1" ht="24">
      <c r="A21" s="102" t="s">
        <v>167</v>
      </c>
      <c r="B21" s="11" t="s">
        <v>161</v>
      </c>
      <c r="C21" s="53" t="s">
        <v>3</v>
      </c>
      <c r="D21" s="53">
        <v>315</v>
      </c>
      <c r="E21" s="52">
        <v>42355</v>
      </c>
      <c r="F21" s="307">
        <v>1</v>
      </c>
    </row>
    <row r="22" spans="1:6" s="56" customFormat="1" ht="12">
      <c r="A22" s="251" t="s">
        <v>233</v>
      </c>
      <c r="B22" s="11" t="s">
        <v>169</v>
      </c>
      <c r="C22" s="249" t="s">
        <v>18</v>
      </c>
      <c r="D22" s="249">
        <v>11</v>
      </c>
      <c r="E22" s="250">
        <v>42369</v>
      </c>
      <c r="F22" s="307">
        <v>1</v>
      </c>
    </row>
    <row r="23" spans="1:6" s="56" customFormat="1" ht="132">
      <c r="A23" s="270" t="s">
        <v>181</v>
      </c>
      <c r="B23" s="11" t="s">
        <v>771</v>
      </c>
      <c r="C23" s="268" t="s">
        <v>18</v>
      </c>
      <c r="D23" s="268">
        <v>11</v>
      </c>
      <c r="E23" s="267">
        <v>42369</v>
      </c>
      <c r="F23" s="307">
        <v>1</v>
      </c>
    </row>
    <row r="24" spans="1:6" s="56" customFormat="1" ht="132">
      <c r="A24" s="270" t="s">
        <v>182</v>
      </c>
      <c r="B24" s="11" t="s">
        <v>175</v>
      </c>
      <c r="C24" s="268" t="s">
        <v>18</v>
      </c>
      <c r="D24" s="268">
        <v>11</v>
      </c>
      <c r="E24" s="267">
        <v>42369</v>
      </c>
      <c r="F24" s="307">
        <v>1</v>
      </c>
    </row>
    <row r="25" spans="1:6" s="56" customFormat="1" ht="60">
      <c r="A25" s="270" t="s">
        <v>183</v>
      </c>
      <c r="B25" s="11" t="s">
        <v>176</v>
      </c>
      <c r="C25" s="268" t="s">
        <v>18</v>
      </c>
      <c r="D25" s="268">
        <v>11</v>
      </c>
      <c r="E25" s="267">
        <v>42369</v>
      </c>
      <c r="F25" s="307">
        <v>1</v>
      </c>
    </row>
    <row r="26" spans="1:6" s="56" customFormat="1" ht="36">
      <c r="A26" s="102" t="s">
        <v>184</v>
      </c>
      <c r="B26" s="11" t="s">
        <v>178</v>
      </c>
      <c r="C26" s="53" t="s">
        <v>18</v>
      </c>
      <c r="D26" s="53">
        <v>11</v>
      </c>
      <c r="E26" s="52">
        <v>42369</v>
      </c>
      <c r="F26" s="307">
        <v>1</v>
      </c>
    </row>
    <row r="27" spans="1:6" s="56" customFormat="1" ht="60">
      <c r="A27" s="102" t="s">
        <v>185</v>
      </c>
      <c r="B27" s="11" t="s">
        <v>179</v>
      </c>
      <c r="C27" s="53" t="s">
        <v>18</v>
      </c>
      <c r="D27" s="53">
        <v>6</v>
      </c>
      <c r="E27" s="52">
        <v>42216</v>
      </c>
      <c r="F27" s="307">
        <v>1</v>
      </c>
    </row>
    <row r="28" spans="1:6" s="56" customFormat="1" ht="60">
      <c r="A28" s="102" t="s">
        <v>187</v>
      </c>
      <c r="B28" s="11" t="s">
        <v>186</v>
      </c>
      <c r="C28" s="53" t="s">
        <v>18</v>
      </c>
      <c r="D28" s="53">
        <v>11</v>
      </c>
      <c r="E28" s="52">
        <v>42369</v>
      </c>
      <c r="F28" s="307">
        <v>1</v>
      </c>
    </row>
    <row r="29" spans="1:6" s="56" customFormat="1" ht="24">
      <c r="A29" s="102" t="s">
        <v>188</v>
      </c>
      <c r="B29" s="11" t="s">
        <v>190</v>
      </c>
      <c r="C29" s="53" t="s">
        <v>18</v>
      </c>
      <c r="D29" s="53">
        <v>11</v>
      </c>
      <c r="E29" s="52">
        <v>42367</v>
      </c>
      <c r="F29" s="307">
        <v>1</v>
      </c>
    </row>
    <row r="30" spans="1:6" s="56" customFormat="1" ht="24">
      <c r="A30" s="102" t="s">
        <v>191</v>
      </c>
      <c r="B30" s="11" t="s">
        <v>193</v>
      </c>
      <c r="C30" s="53" t="s">
        <v>18</v>
      </c>
      <c r="D30" s="53">
        <v>10</v>
      </c>
      <c r="E30" s="52">
        <v>42340</v>
      </c>
      <c r="F30" s="307">
        <v>1</v>
      </c>
    </row>
    <row r="31" spans="1:6" s="56" customFormat="1" ht="24">
      <c r="A31" s="211" t="s">
        <v>195</v>
      </c>
      <c r="B31" s="11" t="s">
        <v>201</v>
      </c>
      <c r="C31" s="208" t="s">
        <v>18</v>
      </c>
      <c r="D31" s="208">
        <v>11</v>
      </c>
      <c r="E31" s="209">
        <v>42369</v>
      </c>
      <c r="F31" s="307">
        <v>1</v>
      </c>
    </row>
    <row r="32" spans="1:6" s="56" customFormat="1" ht="36">
      <c r="A32" s="254" t="s">
        <v>196</v>
      </c>
      <c r="B32" s="11" t="s">
        <v>198</v>
      </c>
      <c r="C32" s="253" t="s">
        <v>3</v>
      </c>
      <c r="D32" s="253">
        <v>328</v>
      </c>
      <c r="E32" s="252">
        <v>42366</v>
      </c>
      <c r="F32" s="307">
        <v>1</v>
      </c>
    </row>
    <row r="33" spans="1:6" s="56" customFormat="1" ht="36">
      <c r="A33" s="195" t="s">
        <v>203</v>
      </c>
      <c r="B33" s="11" t="s">
        <v>200</v>
      </c>
      <c r="C33" s="194" t="s">
        <v>18</v>
      </c>
      <c r="D33" s="194">
        <v>11</v>
      </c>
      <c r="E33" s="193">
        <v>42369</v>
      </c>
      <c r="F33" s="307">
        <v>1</v>
      </c>
    </row>
    <row r="34" spans="1:6" s="56" customFormat="1" ht="24">
      <c r="A34" s="102" t="s">
        <v>206</v>
      </c>
      <c r="B34" s="54" t="s">
        <v>208</v>
      </c>
      <c r="C34" s="53" t="s">
        <v>18</v>
      </c>
      <c r="D34" s="53">
        <v>10</v>
      </c>
      <c r="E34" s="52">
        <v>42342</v>
      </c>
      <c r="F34" s="307">
        <v>1</v>
      </c>
    </row>
    <row r="35" spans="1:6" s="56" customFormat="1" ht="24">
      <c r="A35" s="102" t="s">
        <v>209</v>
      </c>
      <c r="B35" s="54" t="s">
        <v>211</v>
      </c>
      <c r="C35" s="53" t="s">
        <v>3</v>
      </c>
      <c r="D35" s="53">
        <v>324</v>
      </c>
      <c r="E35" s="52">
        <v>42365</v>
      </c>
      <c r="F35" s="307">
        <v>1</v>
      </c>
    </row>
    <row r="36" spans="1:6" s="56" customFormat="1" ht="72">
      <c r="A36" s="304" t="s">
        <v>215</v>
      </c>
      <c r="B36" s="302" t="s">
        <v>216</v>
      </c>
      <c r="C36" s="303" t="s">
        <v>147</v>
      </c>
      <c r="D36" s="303">
        <v>328</v>
      </c>
      <c r="E36" s="300">
        <v>42369</v>
      </c>
      <c r="F36" s="307">
        <v>1</v>
      </c>
    </row>
    <row r="37" spans="1:6" s="56" customFormat="1" ht="60">
      <c r="A37" s="102" t="s">
        <v>217</v>
      </c>
      <c r="B37" s="54" t="s">
        <v>218</v>
      </c>
      <c r="C37" s="53" t="s">
        <v>147</v>
      </c>
      <c r="D37" s="53">
        <v>328</v>
      </c>
      <c r="E37" s="52">
        <v>42369</v>
      </c>
      <c r="F37" s="307">
        <v>1</v>
      </c>
    </row>
    <row r="38" spans="1:6" s="56" customFormat="1" ht="24">
      <c r="A38" s="308" t="s">
        <v>219</v>
      </c>
      <c r="B38" s="309" t="s">
        <v>220</v>
      </c>
      <c r="C38" s="310" t="s">
        <v>3</v>
      </c>
      <c r="D38" s="310">
        <v>325</v>
      </c>
      <c r="E38" s="311">
        <v>42369</v>
      </c>
      <c r="F38" s="312">
        <v>0.95</v>
      </c>
    </row>
    <row r="39" spans="1:6" s="56" customFormat="1" ht="24">
      <c r="A39" s="304" t="s">
        <v>224</v>
      </c>
      <c r="B39" s="302" t="s">
        <v>227</v>
      </c>
      <c r="C39" s="303" t="s">
        <v>3</v>
      </c>
      <c r="D39" s="303">
        <v>325</v>
      </c>
      <c r="E39" s="300">
        <v>42366</v>
      </c>
      <c r="F39" s="307">
        <v>1</v>
      </c>
    </row>
    <row r="40" spans="1:6" s="56" customFormat="1" ht="36">
      <c r="A40" s="102" t="s">
        <v>225</v>
      </c>
      <c r="B40" s="11" t="s">
        <v>226</v>
      </c>
      <c r="C40" s="53" t="s">
        <v>147</v>
      </c>
      <c r="D40" s="53">
        <v>263</v>
      </c>
      <c r="E40" s="52">
        <v>42305</v>
      </c>
      <c r="F40" s="307">
        <v>1</v>
      </c>
    </row>
    <row r="41" spans="1:6" s="56" customFormat="1" ht="60">
      <c r="A41" s="102" t="s">
        <v>228</v>
      </c>
      <c r="B41" s="11" t="s">
        <v>306</v>
      </c>
      <c r="C41" s="53" t="s">
        <v>146</v>
      </c>
      <c r="D41" s="53">
        <v>60</v>
      </c>
      <c r="E41" s="52">
        <v>43864</v>
      </c>
      <c r="F41" s="307">
        <v>1</v>
      </c>
    </row>
    <row r="42" spans="1:6" s="56" customFormat="1" ht="36">
      <c r="A42" s="304" t="s">
        <v>229</v>
      </c>
      <c r="B42" s="302" t="s">
        <v>247</v>
      </c>
      <c r="C42" s="303" t="s">
        <v>18</v>
      </c>
      <c r="D42" s="303">
        <v>10</v>
      </c>
      <c r="E42" s="300">
        <v>42343</v>
      </c>
      <c r="F42" s="307">
        <v>1</v>
      </c>
    </row>
    <row r="43" spans="1:6" s="56" customFormat="1" ht="12">
      <c r="A43" s="102" t="s">
        <v>249</v>
      </c>
      <c r="B43" s="11" t="s">
        <v>252</v>
      </c>
      <c r="C43" s="53" t="s">
        <v>147</v>
      </c>
      <c r="D43" s="53">
        <v>264</v>
      </c>
      <c r="E43" s="52">
        <v>42306</v>
      </c>
      <c r="F43" s="307">
        <v>1</v>
      </c>
    </row>
    <row r="44" spans="1:6" s="56" customFormat="1" ht="48">
      <c r="A44" s="211" t="s">
        <v>262</v>
      </c>
      <c r="B44" s="11" t="s">
        <v>308</v>
      </c>
      <c r="C44" s="208" t="s">
        <v>3</v>
      </c>
      <c r="D44" s="208">
        <v>325</v>
      </c>
      <c r="E44" s="209">
        <v>42369</v>
      </c>
      <c r="F44" s="307">
        <v>1</v>
      </c>
    </row>
    <row r="45" spans="1:6" s="56" customFormat="1" ht="36">
      <c r="A45" s="211" t="s">
        <v>286</v>
      </c>
      <c r="B45" s="210" t="s">
        <v>254</v>
      </c>
      <c r="C45" s="208" t="s">
        <v>314</v>
      </c>
      <c r="D45" s="208">
        <v>325</v>
      </c>
      <c r="E45" s="209">
        <v>42369</v>
      </c>
      <c r="F45" s="307">
        <v>1</v>
      </c>
    </row>
    <row r="46" spans="1:6" s="56" customFormat="1" ht="36">
      <c r="A46" s="207" t="s">
        <v>263</v>
      </c>
      <c r="B46" s="206" t="s">
        <v>309</v>
      </c>
      <c r="C46" s="205" t="s">
        <v>314</v>
      </c>
      <c r="D46" s="205">
        <v>325</v>
      </c>
      <c r="E46" s="204">
        <v>42369</v>
      </c>
      <c r="F46" s="307">
        <v>1</v>
      </c>
    </row>
    <row r="47" spans="1:6" s="56" customFormat="1" ht="24">
      <c r="A47" s="199" t="s">
        <v>264</v>
      </c>
      <c r="B47" s="198" t="s">
        <v>287</v>
      </c>
      <c r="C47" s="196" t="s">
        <v>314</v>
      </c>
      <c r="D47" s="196">
        <v>325</v>
      </c>
      <c r="E47" s="197">
        <v>42369</v>
      </c>
      <c r="F47" s="307">
        <v>1</v>
      </c>
    </row>
    <row r="48" spans="1:6" s="56" customFormat="1" ht="24">
      <c r="A48" s="266" t="s">
        <v>265</v>
      </c>
      <c r="B48" s="265" t="s">
        <v>288</v>
      </c>
      <c r="C48" s="263" t="s">
        <v>314</v>
      </c>
      <c r="D48" s="263">
        <v>325</v>
      </c>
      <c r="E48" s="264">
        <v>42400</v>
      </c>
      <c r="F48" s="307">
        <v>1</v>
      </c>
    </row>
    <row r="49" spans="1:6" s="56" customFormat="1" ht="24">
      <c r="A49" s="192" t="s">
        <v>266</v>
      </c>
      <c r="B49" s="191" t="s">
        <v>289</v>
      </c>
      <c r="C49" s="190" t="s">
        <v>314</v>
      </c>
      <c r="D49" s="190">
        <v>325</v>
      </c>
      <c r="E49" s="189">
        <v>42369</v>
      </c>
      <c r="F49" s="307">
        <v>1</v>
      </c>
    </row>
    <row r="50" spans="1:6" s="56" customFormat="1" ht="24">
      <c r="A50" s="102" t="s">
        <v>267</v>
      </c>
      <c r="B50" s="54" t="s">
        <v>261</v>
      </c>
      <c r="C50" s="53" t="s">
        <v>146</v>
      </c>
      <c r="D50" s="53">
        <v>60</v>
      </c>
      <c r="E50" s="52">
        <v>43866</v>
      </c>
      <c r="F50" s="307">
        <v>1</v>
      </c>
    </row>
    <row r="51" spans="1:6" s="56" customFormat="1" ht="36">
      <c r="A51" s="102" t="s">
        <v>269</v>
      </c>
      <c r="B51" s="11" t="s">
        <v>271</v>
      </c>
      <c r="C51" s="53" t="s">
        <v>147</v>
      </c>
      <c r="D51" s="53">
        <v>225</v>
      </c>
      <c r="E51" s="52">
        <v>42271</v>
      </c>
      <c r="F51" s="307">
        <v>1</v>
      </c>
    </row>
    <row r="52" spans="1:6" s="56" customFormat="1" ht="24">
      <c r="A52" s="220" t="s">
        <v>275</v>
      </c>
      <c r="B52" s="11" t="s">
        <v>278</v>
      </c>
      <c r="C52" s="219" t="s">
        <v>147</v>
      </c>
      <c r="D52" s="219">
        <v>321</v>
      </c>
      <c r="E52" s="218">
        <v>42366</v>
      </c>
      <c r="F52" s="307">
        <v>1</v>
      </c>
    </row>
    <row r="53" spans="1:6" s="56" customFormat="1" ht="36">
      <c r="A53" s="214" t="s">
        <v>285</v>
      </c>
      <c r="B53" s="11" t="s">
        <v>283</v>
      </c>
      <c r="C53" s="213" t="s">
        <v>3</v>
      </c>
      <c r="D53" s="213">
        <v>320</v>
      </c>
      <c r="E53" s="212">
        <v>42366</v>
      </c>
      <c r="F53" s="307">
        <v>1</v>
      </c>
    </row>
    <row r="54" spans="1:6" s="56" customFormat="1" ht="48">
      <c r="A54" s="304" t="s">
        <v>291</v>
      </c>
      <c r="B54" s="302" t="s">
        <v>292</v>
      </c>
      <c r="C54" s="303" t="s">
        <v>18</v>
      </c>
      <c r="D54" s="303">
        <v>10</v>
      </c>
      <c r="E54" s="300">
        <v>42349</v>
      </c>
      <c r="F54" s="307">
        <v>1</v>
      </c>
    </row>
    <row r="55" spans="1:6" s="56" customFormat="1" ht="24">
      <c r="A55" s="304" t="s">
        <v>296</v>
      </c>
      <c r="B55" s="302" t="s">
        <v>319</v>
      </c>
      <c r="C55" s="303" t="s">
        <v>3</v>
      </c>
      <c r="D55" s="303">
        <v>105</v>
      </c>
      <c r="E55" s="300">
        <v>42156</v>
      </c>
      <c r="F55" s="307">
        <v>1</v>
      </c>
    </row>
    <row r="56" spans="1:6" s="56" customFormat="1" ht="36">
      <c r="A56" s="313" t="s">
        <v>297</v>
      </c>
      <c r="B56" s="279" t="s">
        <v>112</v>
      </c>
      <c r="C56" s="281" t="s">
        <v>3</v>
      </c>
      <c r="D56" s="281">
        <v>313</v>
      </c>
      <c r="E56" s="282">
        <v>42460</v>
      </c>
      <c r="F56" s="312">
        <v>0.97</v>
      </c>
    </row>
    <row r="57" spans="1:6" s="56" customFormat="1" ht="24">
      <c r="A57" s="102" t="s">
        <v>298</v>
      </c>
      <c r="B57" s="11" t="s">
        <v>299</v>
      </c>
      <c r="C57" s="53" t="s">
        <v>3</v>
      </c>
      <c r="D57" s="53">
        <v>256</v>
      </c>
      <c r="E57" s="52">
        <v>42308</v>
      </c>
      <c r="F57" s="307">
        <v>1</v>
      </c>
    </row>
    <row r="58" spans="1:6" s="56" customFormat="1" ht="24">
      <c r="A58" s="304" t="s">
        <v>301</v>
      </c>
      <c r="B58" s="302" t="s">
        <v>302</v>
      </c>
      <c r="C58" s="303" t="s">
        <v>18</v>
      </c>
      <c r="D58" s="303">
        <v>10</v>
      </c>
      <c r="E58" s="300">
        <v>42353</v>
      </c>
      <c r="F58" s="307">
        <v>1</v>
      </c>
    </row>
    <row r="59" spans="1:6" s="56" customFormat="1" ht="24">
      <c r="A59" s="308" t="s">
        <v>311</v>
      </c>
      <c r="B59" s="309" t="s">
        <v>121</v>
      </c>
      <c r="C59" s="310" t="s">
        <v>3</v>
      </c>
      <c r="D59" s="310">
        <v>313</v>
      </c>
      <c r="E59" s="311">
        <v>42369</v>
      </c>
      <c r="F59" s="312">
        <v>0.97</v>
      </c>
    </row>
    <row r="60" spans="1:6" s="56" customFormat="1" ht="24">
      <c r="A60" s="102" t="s">
        <v>315</v>
      </c>
      <c r="B60" s="54" t="s">
        <v>334</v>
      </c>
      <c r="C60" s="53" t="s">
        <v>3</v>
      </c>
      <c r="D60" s="53">
        <v>104</v>
      </c>
      <c r="E60" s="52">
        <v>42155</v>
      </c>
      <c r="F60" s="307">
        <v>1</v>
      </c>
    </row>
    <row r="61" spans="1:6" s="56" customFormat="1" ht="24">
      <c r="A61" s="102" t="s">
        <v>321</v>
      </c>
      <c r="B61" s="54" t="s">
        <v>325</v>
      </c>
      <c r="C61" s="53" t="s">
        <v>3</v>
      </c>
      <c r="D61" s="53">
        <v>315</v>
      </c>
      <c r="E61" s="52">
        <v>42369</v>
      </c>
      <c r="F61" s="307">
        <v>1</v>
      </c>
    </row>
    <row r="62" spans="1:6" s="56" customFormat="1" ht="36">
      <c r="A62" s="102" t="s">
        <v>322</v>
      </c>
      <c r="B62" s="54" t="s">
        <v>323</v>
      </c>
      <c r="C62" s="53" t="s">
        <v>3</v>
      </c>
      <c r="D62" s="53">
        <v>251</v>
      </c>
      <c r="E62" s="52">
        <v>42305</v>
      </c>
      <c r="F62" s="307">
        <v>1</v>
      </c>
    </row>
    <row r="63" spans="1:6" s="56" customFormat="1" ht="24">
      <c r="A63" s="174" t="s">
        <v>327</v>
      </c>
      <c r="B63" s="173" t="s">
        <v>328</v>
      </c>
      <c r="C63" s="171" t="s">
        <v>18</v>
      </c>
      <c r="D63" s="171">
        <v>10</v>
      </c>
      <c r="E63" s="172">
        <v>42354</v>
      </c>
      <c r="F63" s="307">
        <v>1</v>
      </c>
    </row>
    <row r="64" spans="1:6" s="56" customFormat="1" ht="48">
      <c r="A64" s="102" t="s">
        <v>333</v>
      </c>
      <c r="B64" s="54" t="s">
        <v>332</v>
      </c>
      <c r="C64" s="53" t="s">
        <v>146</v>
      </c>
      <c r="D64" s="53">
        <v>12</v>
      </c>
      <c r="E64" s="52">
        <v>42418</v>
      </c>
      <c r="F64" s="307">
        <v>1</v>
      </c>
    </row>
    <row r="65" spans="1:6" s="56" customFormat="1" ht="48">
      <c r="A65" s="304" t="s">
        <v>335</v>
      </c>
      <c r="B65" s="302" t="s">
        <v>338</v>
      </c>
      <c r="C65" s="303" t="s">
        <v>3</v>
      </c>
      <c r="D65" s="303">
        <v>105</v>
      </c>
      <c r="E65" s="300">
        <v>42158</v>
      </c>
      <c r="F65" s="307">
        <v>1</v>
      </c>
    </row>
    <row r="66" spans="1:6" s="56" customFormat="1" ht="36">
      <c r="A66" s="102" t="s">
        <v>339</v>
      </c>
      <c r="B66" s="54" t="s">
        <v>341</v>
      </c>
      <c r="C66" s="53" t="s">
        <v>3</v>
      </c>
      <c r="D66" s="53">
        <v>236</v>
      </c>
      <c r="E66" s="52">
        <v>42295</v>
      </c>
      <c r="F66" s="307">
        <v>1</v>
      </c>
    </row>
    <row r="67" spans="1:6" s="56" customFormat="1" ht="60">
      <c r="A67" s="304" t="s">
        <v>344</v>
      </c>
      <c r="B67" s="302" t="s">
        <v>345</v>
      </c>
      <c r="C67" s="303" t="s">
        <v>18</v>
      </c>
      <c r="D67" s="303">
        <v>10</v>
      </c>
      <c r="E67" s="300">
        <v>42362</v>
      </c>
      <c r="F67" s="307">
        <v>1</v>
      </c>
    </row>
    <row r="68" spans="1:6" s="56" customFormat="1" ht="24">
      <c r="A68" s="304" t="s">
        <v>346</v>
      </c>
      <c r="B68" s="302" t="s">
        <v>363</v>
      </c>
      <c r="C68" s="303" t="s">
        <v>3</v>
      </c>
      <c r="D68" s="303">
        <v>305</v>
      </c>
      <c r="E68" s="300">
        <v>42366</v>
      </c>
      <c r="F68" s="307">
        <v>1</v>
      </c>
    </row>
    <row r="69" spans="1:6" s="56" customFormat="1" ht="24">
      <c r="A69" s="102" t="s">
        <v>350</v>
      </c>
      <c r="B69" s="54" t="s">
        <v>349</v>
      </c>
      <c r="C69" s="53" t="s">
        <v>146</v>
      </c>
      <c r="D69" s="53">
        <v>12</v>
      </c>
      <c r="E69" s="52">
        <v>42426</v>
      </c>
      <c r="F69" s="307">
        <v>1</v>
      </c>
    </row>
    <row r="70" spans="1:6" s="56" customFormat="1" ht="48">
      <c r="A70" s="102" t="s">
        <v>352</v>
      </c>
      <c r="B70" s="54" t="s">
        <v>351</v>
      </c>
      <c r="C70" s="53" t="s">
        <v>3</v>
      </c>
      <c r="D70" s="53">
        <v>306</v>
      </c>
      <c r="E70" s="52">
        <v>42369</v>
      </c>
      <c r="F70" s="307">
        <v>1</v>
      </c>
    </row>
    <row r="71" spans="1:6" s="56" customFormat="1" ht="36">
      <c r="A71" s="102" t="s">
        <v>354</v>
      </c>
      <c r="B71" s="54" t="s">
        <v>355</v>
      </c>
      <c r="C71" s="53" t="s">
        <v>18</v>
      </c>
      <c r="D71" s="53">
        <v>10</v>
      </c>
      <c r="E71" s="52">
        <v>42363</v>
      </c>
      <c r="F71" s="307">
        <v>1</v>
      </c>
    </row>
    <row r="72" spans="1:6" s="56" customFormat="1" ht="24">
      <c r="A72" s="102" t="s">
        <v>356</v>
      </c>
      <c r="B72" s="54" t="s">
        <v>357</v>
      </c>
      <c r="C72" s="53" t="s">
        <v>3</v>
      </c>
      <c r="D72" s="53">
        <v>3</v>
      </c>
      <c r="E72" s="52">
        <v>42061</v>
      </c>
      <c r="F72" s="307">
        <v>1</v>
      </c>
    </row>
    <row r="73" spans="1:6" s="56" customFormat="1" ht="48">
      <c r="A73" s="304" t="s">
        <v>364</v>
      </c>
      <c r="B73" s="302" t="s">
        <v>365</v>
      </c>
      <c r="C73" s="303" t="s">
        <v>3</v>
      </c>
      <c r="D73" s="303">
        <f>8*30+15</f>
        <v>255</v>
      </c>
      <c r="E73" s="300">
        <v>42324</v>
      </c>
      <c r="F73" s="307">
        <v>1</v>
      </c>
    </row>
    <row r="74" spans="1:6" s="56" customFormat="1" ht="24">
      <c r="A74" s="313" t="s">
        <v>366</v>
      </c>
      <c r="B74" s="279" t="s">
        <v>409</v>
      </c>
      <c r="C74" s="281" t="s">
        <v>18</v>
      </c>
      <c r="D74" s="281">
        <v>10</v>
      </c>
      <c r="E74" s="282">
        <v>42363</v>
      </c>
      <c r="F74" s="312">
        <v>0.93</v>
      </c>
    </row>
    <row r="75" spans="1:6" s="56" customFormat="1" ht="24">
      <c r="A75" s="305" t="s">
        <v>369</v>
      </c>
      <c r="B75" s="294" t="s">
        <v>99</v>
      </c>
      <c r="C75" s="297" t="s">
        <v>3</v>
      </c>
      <c r="D75" s="297">
        <v>238</v>
      </c>
      <c r="E75" s="296">
        <v>42302</v>
      </c>
      <c r="F75" s="307">
        <v>1</v>
      </c>
    </row>
    <row r="76" spans="1:6" s="56" customFormat="1" ht="24">
      <c r="A76" s="149" t="s">
        <v>373</v>
      </c>
      <c r="B76" s="148" t="s">
        <v>384</v>
      </c>
      <c r="C76" s="147" t="s">
        <v>18</v>
      </c>
      <c r="D76" s="147">
        <v>9</v>
      </c>
      <c r="E76" s="146">
        <v>42339</v>
      </c>
      <c r="F76" s="307">
        <v>1</v>
      </c>
    </row>
    <row r="77" spans="1:6" s="56" customFormat="1" ht="24">
      <c r="A77" s="102" t="s">
        <v>377</v>
      </c>
      <c r="B77" s="54" t="s">
        <v>222</v>
      </c>
      <c r="C77" s="53" t="s">
        <v>18</v>
      </c>
      <c r="D77" s="53">
        <v>5</v>
      </c>
      <c r="E77" s="52">
        <v>42186</v>
      </c>
      <c r="F77" s="307">
        <v>1</v>
      </c>
    </row>
    <row r="78" spans="1:6" s="56" customFormat="1" ht="24">
      <c r="A78" s="102" t="s">
        <v>379</v>
      </c>
      <c r="B78" s="54" t="s">
        <v>381</v>
      </c>
      <c r="C78" s="53" t="s">
        <v>18</v>
      </c>
      <c r="D78" s="53">
        <v>9</v>
      </c>
      <c r="E78" s="52">
        <v>42339</v>
      </c>
      <c r="F78" s="307">
        <v>1</v>
      </c>
    </row>
    <row r="79" spans="1:6" s="56" customFormat="1" ht="24">
      <c r="A79" s="102" t="s">
        <v>383</v>
      </c>
      <c r="B79" s="54" t="s">
        <v>389</v>
      </c>
      <c r="C79" s="53" t="s">
        <v>18</v>
      </c>
      <c r="D79" s="53">
        <v>8</v>
      </c>
      <c r="E79" s="52">
        <v>42308</v>
      </c>
      <c r="F79" s="307">
        <v>1</v>
      </c>
    </row>
    <row r="80" spans="1:6" s="56" customFormat="1" ht="24">
      <c r="A80" s="102" t="s">
        <v>386</v>
      </c>
      <c r="B80" s="54" t="s">
        <v>388</v>
      </c>
      <c r="C80" s="53" t="s">
        <v>18</v>
      </c>
      <c r="D80" s="53">
        <v>10</v>
      </c>
      <c r="E80" s="52">
        <v>42366</v>
      </c>
      <c r="F80" s="307">
        <v>1</v>
      </c>
    </row>
    <row r="81" spans="1:6" s="56" customFormat="1" ht="24">
      <c r="A81" s="102" t="s">
        <v>393</v>
      </c>
      <c r="B81" s="54" t="s">
        <v>422</v>
      </c>
      <c r="C81" s="53" t="s">
        <v>18</v>
      </c>
      <c r="D81" s="53">
        <v>10</v>
      </c>
      <c r="E81" s="52">
        <v>42369</v>
      </c>
      <c r="F81" s="307">
        <v>1</v>
      </c>
    </row>
    <row r="82" spans="1:6" s="56" customFormat="1" ht="24">
      <c r="A82" s="102" t="s">
        <v>408</v>
      </c>
      <c r="B82" s="54" t="s">
        <v>403</v>
      </c>
      <c r="C82" s="53" t="s">
        <v>3</v>
      </c>
      <c r="D82" s="53">
        <v>293</v>
      </c>
      <c r="E82" s="52">
        <v>42366</v>
      </c>
      <c r="F82" s="307">
        <v>1</v>
      </c>
    </row>
    <row r="83" spans="1:6" s="56" customFormat="1" ht="48">
      <c r="A83" s="305" t="s">
        <v>411</v>
      </c>
      <c r="B83" s="294" t="s">
        <v>413</v>
      </c>
      <c r="C83" s="295" t="s">
        <v>3</v>
      </c>
      <c r="D83" s="295">
        <v>313</v>
      </c>
      <c r="E83" s="314"/>
      <c r="F83" s="315">
        <v>0</v>
      </c>
    </row>
    <row r="84" spans="1:6" s="56" customFormat="1" ht="24">
      <c r="A84" s="102" t="s">
        <v>418</v>
      </c>
      <c r="B84" s="54" t="s">
        <v>419</v>
      </c>
      <c r="C84" s="53" t="s">
        <v>18</v>
      </c>
      <c r="D84" s="53">
        <v>9</v>
      </c>
      <c r="E84" s="52">
        <v>42347</v>
      </c>
      <c r="F84" s="307">
        <v>1</v>
      </c>
    </row>
    <row r="85" spans="1:6" s="56" customFormat="1" ht="24">
      <c r="A85" s="102" t="s">
        <v>423</v>
      </c>
      <c r="B85" s="54" t="s">
        <v>425</v>
      </c>
      <c r="C85" s="53" t="s">
        <v>3</v>
      </c>
      <c r="D85" s="53">
        <v>289</v>
      </c>
      <c r="E85" s="52">
        <v>42366</v>
      </c>
      <c r="F85" s="307">
        <v>1</v>
      </c>
    </row>
    <row r="86" spans="1:6" s="56" customFormat="1" ht="48">
      <c r="A86" s="118" t="s">
        <v>429</v>
      </c>
      <c r="B86" s="117" t="s">
        <v>427</v>
      </c>
      <c r="C86" s="116" t="s">
        <v>18</v>
      </c>
      <c r="D86" s="116">
        <v>8</v>
      </c>
      <c r="E86" s="115">
        <v>42320</v>
      </c>
      <c r="F86" s="307">
        <v>1</v>
      </c>
    </row>
    <row r="87" spans="1:6" s="56" customFormat="1" ht="12">
      <c r="A87" s="102" t="s">
        <v>432</v>
      </c>
      <c r="B87" s="54" t="s">
        <v>431</v>
      </c>
      <c r="C87" s="53" t="s">
        <v>3</v>
      </c>
      <c r="D87" s="53">
        <v>289</v>
      </c>
      <c r="E87" s="52">
        <v>42369</v>
      </c>
      <c r="F87" s="307">
        <v>1</v>
      </c>
    </row>
    <row r="88" spans="1:6" s="56" customFormat="1" ht="24">
      <c r="A88" s="102" t="s">
        <v>435</v>
      </c>
      <c r="B88" s="54" t="s">
        <v>441</v>
      </c>
      <c r="C88" s="53" t="s">
        <v>18</v>
      </c>
      <c r="D88" s="53">
        <v>8</v>
      </c>
      <c r="E88" s="52">
        <v>42320</v>
      </c>
      <c r="F88" s="307">
        <v>1</v>
      </c>
    </row>
    <row r="89" spans="1:6" s="56" customFormat="1" ht="24">
      <c r="A89" s="102" t="s">
        <v>436</v>
      </c>
      <c r="B89" s="54" t="s">
        <v>444</v>
      </c>
      <c r="C89" s="53" t="s">
        <v>18</v>
      </c>
      <c r="D89" s="53">
        <v>60</v>
      </c>
      <c r="E89" s="52">
        <v>43905</v>
      </c>
      <c r="F89" s="307">
        <v>1</v>
      </c>
    </row>
    <row r="90" spans="1:6" s="56" customFormat="1" ht="24">
      <c r="A90" s="102" t="s">
        <v>438</v>
      </c>
      <c r="B90" s="54" t="s">
        <v>445</v>
      </c>
      <c r="C90" s="53" t="s">
        <v>18</v>
      </c>
      <c r="D90" s="53">
        <v>1</v>
      </c>
      <c r="E90" s="52">
        <v>42106</v>
      </c>
      <c r="F90" s="307">
        <v>1</v>
      </c>
    </row>
    <row r="91" spans="1:6" s="56" customFormat="1" ht="24">
      <c r="A91" s="102" t="s">
        <v>448</v>
      </c>
      <c r="B91" s="54" t="s">
        <v>449</v>
      </c>
      <c r="C91" s="53" t="s">
        <v>3</v>
      </c>
      <c r="D91" s="53">
        <v>285</v>
      </c>
      <c r="E91" s="52">
        <v>42366</v>
      </c>
      <c r="F91" s="307">
        <v>1</v>
      </c>
    </row>
    <row r="92" spans="1:6" s="56" customFormat="1" ht="24">
      <c r="A92" s="122" t="s">
        <v>439</v>
      </c>
      <c r="B92" s="121" t="s">
        <v>517</v>
      </c>
      <c r="C92" s="120" t="s">
        <v>18</v>
      </c>
      <c r="D92" s="120">
        <v>8</v>
      </c>
      <c r="E92" s="119">
        <v>42326</v>
      </c>
      <c r="F92" s="307">
        <v>1</v>
      </c>
    </row>
    <row r="93" spans="1:6" s="56" customFormat="1" ht="24">
      <c r="A93" s="102" t="s">
        <v>453</v>
      </c>
      <c r="B93" s="54" t="s">
        <v>455</v>
      </c>
      <c r="C93" s="53" t="s">
        <v>3</v>
      </c>
      <c r="D93" s="53">
        <v>285</v>
      </c>
      <c r="E93" s="52">
        <v>42369</v>
      </c>
      <c r="F93" s="307">
        <v>1</v>
      </c>
    </row>
    <row r="94" spans="1:6" s="56" customFormat="1" ht="24">
      <c r="A94" s="102" t="s">
        <v>463</v>
      </c>
      <c r="B94" s="54" t="s">
        <v>458</v>
      </c>
      <c r="C94" s="53" t="s">
        <v>3</v>
      </c>
      <c r="D94" s="53">
        <v>30</v>
      </c>
      <c r="E94" s="52">
        <v>42113</v>
      </c>
      <c r="F94" s="307">
        <v>1</v>
      </c>
    </row>
    <row r="95" spans="1:6" s="56" customFormat="1" ht="24">
      <c r="A95" s="137" t="s">
        <v>464</v>
      </c>
      <c r="B95" s="136" t="s">
        <v>654</v>
      </c>
      <c r="C95" s="135" t="s">
        <v>18</v>
      </c>
      <c r="D95" s="135">
        <v>8</v>
      </c>
      <c r="E95" s="134">
        <v>42332</v>
      </c>
      <c r="F95" s="307">
        <v>1</v>
      </c>
    </row>
    <row r="96" spans="1:6" s="56" customFormat="1" ht="24">
      <c r="A96" s="102" t="s">
        <v>465</v>
      </c>
      <c r="B96" s="54" t="s">
        <v>467</v>
      </c>
      <c r="C96" s="53" t="s">
        <v>18</v>
      </c>
      <c r="D96" s="53">
        <v>2</v>
      </c>
      <c r="E96" s="52">
        <v>42147</v>
      </c>
      <c r="F96" s="307">
        <v>1</v>
      </c>
    </row>
    <row r="97" spans="1:6" s="56" customFormat="1" ht="24">
      <c r="A97" s="102" t="s">
        <v>470</v>
      </c>
      <c r="B97" s="54" t="s">
        <v>474</v>
      </c>
      <c r="C97" s="53" t="s">
        <v>3</v>
      </c>
      <c r="D97" s="53">
        <v>279</v>
      </c>
      <c r="E97" s="52">
        <v>42366</v>
      </c>
      <c r="F97" s="307">
        <v>1</v>
      </c>
    </row>
    <row r="98" spans="1:6" s="56" customFormat="1" ht="36">
      <c r="A98" s="102" t="s">
        <v>471</v>
      </c>
      <c r="B98" s="54" t="s">
        <v>772</v>
      </c>
      <c r="C98" s="53" t="s">
        <v>18</v>
      </c>
      <c r="D98" s="53">
        <v>7</v>
      </c>
      <c r="E98" s="52">
        <v>42294</v>
      </c>
      <c r="F98" s="307">
        <v>1</v>
      </c>
    </row>
    <row r="99" spans="1:6" s="56" customFormat="1" ht="84">
      <c r="A99" s="102" t="s">
        <v>482</v>
      </c>
      <c r="B99" s="54" t="s">
        <v>524</v>
      </c>
      <c r="C99" s="53" t="s">
        <v>18</v>
      </c>
      <c r="D99" s="53">
        <v>9</v>
      </c>
      <c r="E99" s="52">
        <v>42356</v>
      </c>
      <c r="F99" s="307">
        <v>1</v>
      </c>
    </row>
    <row r="100" spans="1:6" s="56" customFormat="1" ht="24">
      <c r="A100" s="102" t="s">
        <v>490</v>
      </c>
      <c r="B100" s="54" t="s">
        <v>488</v>
      </c>
      <c r="C100" s="53" t="s">
        <v>18</v>
      </c>
      <c r="D100" s="53">
        <v>7</v>
      </c>
      <c r="E100" s="52">
        <v>42302</v>
      </c>
      <c r="F100" s="307">
        <v>1</v>
      </c>
    </row>
    <row r="101" spans="1:6" s="56" customFormat="1" ht="12">
      <c r="A101" s="305" t="s">
        <v>491</v>
      </c>
      <c r="B101" s="294" t="s">
        <v>492</v>
      </c>
      <c r="C101" s="297" t="s">
        <v>18</v>
      </c>
      <c r="D101" s="297">
        <v>9</v>
      </c>
      <c r="E101" s="296">
        <v>42363</v>
      </c>
      <c r="F101" s="307">
        <v>1</v>
      </c>
    </row>
    <row r="102" spans="1:6" s="56" customFormat="1" ht="12">
      <c r="A102" s="155" t="s">
        <v>499</v>
      </c>
      <c r="B102" s="154" t="s">
        <v>501</v>
      </c>
      <c r="C102" s="153" t="s">
        <v>18</v>
      </c>
      <c r="D102" s="153">
        <v>8</v>
      </c>
      <c r="E102" s="152">
        <v>42334</v>
      </c>
      <c r="F102" s="307">
        <v>1</v>
      </c>
    </row>
    <row r="103" spans="1:6" s="56" customFormat="1" ht="12">
      <c r="A103" s="102" t="s">
        <v>502</v>
      </c>
      <c r="B103" s="54" t="s">
        <v>494</v>
      </c>
      <c r="C103" s="53" t="s">
        <v>18</v>
      </c>
      <c r="D103" s="53">
        <v>10</v>
      </c>
      <c r="E103" s="52">
        <v>42366</v>
      </c>
      <c r="F103" s="307">
        <v>1</v>
      </c>
    </row>
    <row r="104" spans="1:6" s="55" customFormat="1" ht="60">
      <c r="A104" s="313" t="s">
        <v>503</v>
      </c>
      <c r="B104" s="279" t="s">
        <v>512</v>
      </c>
      <c r="C104" s="280" t="s">
        <v>18</v>
      </c>
      <c r="D104" s="280">
        <v>9</v>
      </c>
      <c r="E104" s="282">
        <v>42364</v>
      </c>
      <c r="F104" s="312">
        <v>0.9</v>
      </c>
    </row>
    <row r="105" spans="1:6" s="56" customFormat="1" ht="12">
      <c r="A105" s="145" t="s">
        <v>506</v>
      </c>
      <c r="B105" s="144" t="s">
        <v>507</v>
      </c>
      <c r="C105" s="143" t="s">
        <v>18</v>
      </c>
      <c r="D105" s="143">
        <v>8</v>
      </c>
      <c r="E105" s="142">
        <v>42334</v>
      </c>
      <c r="F105" s="307">
        <v>1</v>
      </c>
    </row>
    <row r="106" spans="1:6" s="56" customFormat="1" ht="24">
      <c r="A106" s="102" t="s">
        <v>509</v>
      </c>
      <c r="B106" s="54" t="s">
        <v>525</v>
      </c>
      <c r="C106" s="53" t="s">
        <v>3</v>
      </c>
      <c r="D106" s="53">
        <f>9*30+11</f>
        <v>281</v>
      </c>
      <c r="E106" s="52">
        <v>42369</v>
      </c>
      <c r="F106" s="307">
        <v>1</v>
      </c>
    </row>
    <row r="107" spans="1:6" s="56" customFormat="1" ht="24">
      <c r="A107" s="313" t="s">
        <v>513</v>
      </c>
      <c r="B107" s="279" t="s">
        <v>329</v>
      </c>
      <c r="C107" s="280" t="s">
        <v>3</v>
      </c>
      <c r="D107" s="280">
        <v>265</v>
      </c>
      <c r="E107" s="282">
        <v>42368</v>
      </c>
      <c r="F107" s="312">
        <v>0.97</v>
      </c>
    </row>
    <row r="108" spans="1:6" s="56" customFormat="1" ht="24">
      <c r="A108" s="258" t="s">
        <v>532</v>
      </c>
      <c r="B108" s="257" t="s">
        <v>538</v>
      </c>
      <c r="C108" s="256" t="s">
        <v>18</v>
      </c>
      <c r="D108" s="256">
        <v>9</v>
      </c>
      <c r="E108" s="255">
        <v>42400</v>
      </c>
      <c r="F108" s="307">
        <v>1</v>
      </c>
    </row>
    <row r="109" spans="1:6" s="56" customFormat="1" ht="24">
      <c r="A109" s="102" t="s">
        <v>535</v>
      </c>
      <c r="B109" s="54" t="s">
        <v>539</v>
      </c>
      <c r="C109" s="53" t="s">
        <v>3</v>
      </c>
      <c r="D109" s="53">
        <v>260</v>
      </c>
      <c r="E109" s="52">
        <v>42366</v>
      </c>
      <c r="F109" s="307">
        <v>1</v>
      </c>
    </row>
    <row r="110" spans="1:6" s="56" customFormat="1" ht="24">
      <c r="A110" s="102" t="s">
        <v>537</v>
      </c>
      <c r="B110" s="54" t="s">
        <v>474</v>
      </c>
      <c r="C110" s="53" t="s">
        <v>3</v>
      </c>
      <c r="D110" s="53">
        <v>261</v>
      </c>
      <c r="E110" s="52">
        <v>42366</v>
      </c>
      <c r="F110" s="307">
        <v>1</v>
      </c>
    </row>
    <row r="111" spans="1:6" s="56" customFormat="1" ht="24">
      <c r="A111" s="102" t="s">
        <v>543</v>
      </c>
      <c r="B111" s="54" t="s">
        <v>544</v>
      </c>
      <c r="C111" s="53" t="s">
        <v>3</v>
      </c>
      <c r="D111" s="53">
        <v>263</v>
      </c>
      <c r="E111" s="52">
        <v>42369</v>
      </c>
      <c r="F111" s="307">
        <v>1</v>
      </c>
    </row>
    <row r="112" spans="1:6" s="56" customFormat="1" ht="24">
      <c r="A112" s="102" t="s">
        <v>548</v>
      </c>
      <c r="B112" s="54" t="s">
        <v>486</v>
      </c>
      <c r="C112" s="53" t="s">
        <v>3</v>
      </c>
      <c r="D112" s="53">
        <f>5*30+15</f>
        <v>165</v>
      </c>
      <c r="E112" s="52">
        <v>42274</v>
      </c>
      <c r="F112" s="307">
        <v>1</v>
      </c>
    </row>
    <row r="113" spans="1:6" s="56" customFormat="1" ht="24">
      <c r="A113" s="102" t="s">
        <v>552</v>
      </c>
      <c r="B113" s="54" t="s">
        <v>294</v>
      </c>
      <c r="C113" s="53" t="s">
        <v>18</v>
      </c>
      <c r="D113" s="53">
        <v>8</v>
      </c>
      <c r="E113" s="52">
        <v>42351</v>
      </c>
      <c r="F113" s="307">
        <v>1</v>
      </c>
    </row>
    <row r="114" spans="1:6" s="56" customFormat="1" ht="36">
      <c r="A114" s="102" t="s">
        <v>556</v>
      </c>
      <c r="B114" s="54" t="s">
        <v>558</v>
      </c>
      <c r="C114" s="53" t="s">
        <v>18</v>
      </c>
      <c r="D114" s="53">
        <v>8</v>
      </c>
      <c r="E114" s="52">
        <v>42352</v>
      </c>
      <c r="F114" s="307">
        <v>1</v>
      </c>
    </row>
    <row r="115" spans="1:6" s="56" customFormat="1" ht="36">
      <c r="A115" s="313" t="s">
        <v>570</v>
      </c>
      <c r="B115" s="279" t="s">
        <v>582</v>
      </c>
      <c r="C115" s="280" t="s">
        <v>18</v>
      </c>
      <c r="D115" s="280">
        <v>8</v>
      </c>
      <c r="E115" s="282">
        <v>42354</v>
      </c>
      <c r="F115" s="312">
        <v>0.9</v>
      </c>
    </row>
    <row r="116" spans="1:6" s="56" customFormat="1" ht="12">
      <c r="A116" s="102" t="s">
        <v>573</v>
      </c>
      <c r="B116" s="54" t="s">
        <v>531</v>
      </c>
      <c r="C116" s="53" t="s">
        <v>3</v>
      </c>
      <c r="D116" s="53">
        <v>30</v>
      </c>
      <c r="E116" s="52">
        <v>42140</v>
      </c>
      <c r="F116" s="307">
        <v>1</v>
      </c>
    </row>
    <row r="117" spans="1:6" s="56" customFormat="1" ht="24">
      <c r="A117" s="102" t="s">
        <v>579</v>
      </c>
      <c r="B117" s="54" t="s">
        <v>581</v>
      </c>
      <c r="C117" s="53" t="s">
        <v>18</v>
      </c>
      <c r="D117" s="53">
        <v>12</v>
      </c>
      <c r="E117" s="52">
        <v>42476</v>
      </c>
      <c r="F117" s="307">
        <v>1</v>
      </c>
    </row>
    <row r="118" spans="1:6" s="56" customFormat="1" ht="24">
      <c r="A118" s="102" t="s">
        <v>584</v>
      </c>
      <c r="B118" s="54" t="s">
        <v>585</v>
      </c>
      <c r="C118" s="53" t="s">
        <v>3</v>
      </c>
      <c r="D118" s="53">
        <f>8*30+8</f>
        <v>248</v>
      </c>
      <c r="E118" s="52">
        <v>42366</v>
      </c>
      <c r="F118" s="307">
        <v>1</v>
      </c>
    </row>
    <row r="119" spans="1:6" s="56" customFormat="1" ht="24">
      <c r="A119" s="305" t="s">
        <v>587</v>
      </c>
      <c r="B119" s="294" t="s">
        <v>483</v>
      </c>
      <c r="C119" s="297" t="s">
        <v>3</v>
      </c>
      <c r="D119" s="297">
        <v>246</v>
      </c>
      <c r="E119" s="296">
        <v>42366</v>
      </c>
      <c r="F119" s="307">
        <v>1</v>
      </c>
    </row>
    <row r="120" spans="1:6" s="56" customFormat="1" ht="24">
      <c r="A120" s="102" t="s">
        <v>592</v>
      </c>
      <c r="B120" s="54" t="s">
        <v>560</v>
      </c>
      <c r="C120" s="53" t="s">
        <v>18</v>
      </c>
      <c r="D120" s="53">
        <v>2</v>
      </c>
      <c r="E120" s="52">
        <v>42178</v>
      </c>
      <c r="F120" s="307">
        <v>1</v>
      </c>
    </row>
    <row r="121" spans="1:6" s="56" customFormat="1" ht="24">
      <c r="A121" s="102" t="s">
        <v>598</v>
      </c>
      <c r="B121" s="54" t="s">
        <v>529</v>
      </c>
      <c r="C121" s="53" t="s">
        <v>18</v>
      </c>
      <c r="D121" s="53">
        <v>8</v>
      </c>
      <c r="E121" s="52">
        <v>42367</v>
      </c>
      <c r="F121" s="307">
        <v>1</v>
      </c>
    </row>
    <row r="122" spans="1:6" s="56" customFormat="1" ht="24">
      <c r="A122" s="102" t="s">
        <v>601</v>
      </c>
      <c r="B122" s="54" t="s">
        <v>602</v>
      </c>
      <c r="C122" s="53" t="s">
        <v>3</v>
      </c>
      <c r="D122" s="53">
        <v>233</v>
      </c>
      <c r="E122" s="52">
        <v>42366</v>
      </c>
      <c r="F122" s="307">
        <v>1</v>
      </c>
    </row>
    <row r="123" spans="1:6" s="56" customFormat="1" ht="24">
      <c r="A123" s="305" t="s">
        <v>606</v>
      </c>
      <c r="B123" s="294" t="s">
        <v>497</v>
      </c>
      <c r="C123" s="297" t="s">
        <v>3</v>
      </c>
      <c r="D123" s="297">
        <v>174</v>
      </c>
      <c r="E123" s="296">
        <v>42304</v>
      </c>
      <c r="F123" s="307">
        <v>1</v>
      </c>
    </row>
    <row r="124" spans="1:6" s="56" customFormat="1" ht="24">
      <c r="A124" s="102" t="s">
        <v>608</v>
      </c>
      <c r="B124" s="54" t="s">
        <v>609</v>
      </c>
      <c r="C124" s="53" t="s">
        <v>18</v>
      </c>
      <c r="D124" s="53">
        <v>8</v>
      </c>
      <c r="E124" s="52">
        <v>42366</v>
      </c>
      <c r="F124" s="307">
        <v>1</v>
      </c>
    </row>
    <row r="125" spans="1:6" s="56" customFormat="1" ht="24">
      <c r="A125" s="159" t="s">
        <v>612</v>
      </c>
      <c r="B125" s="158" t="s">
        <v>614</v>
      </c>
      <c r="C125" s="157" t="s">
        <v>18</v>
      </c>
      <c r="D125" s="157">
        <v>7</v>
      </c>
      <c r="E125" s="156">
        <v>42341</v>
      </c>
      <c r="F125" s="307">
        <v>1</v>
      </c>
    </row>
    <row r="126" spans="1:6" s="56" customFormat="1" ht="24">
      <c r="A126" s="262" t="s">
        <v>617</v>
      </c>
      <c r="B126" s="261" t="s">
        <v>326</v>
      </c>
      <c r="C126" s="259" t="s">
        <v>3</v>
      </c>
      <c r="D126" s="259">
        <f>6*30+14</f>
        <v>194</v>
      </c>
      <c r="E126" s="260">
        <v>42400</v>
      </c>
      <c r="F126" s="307">
        <v>1</v>
      </c>
    </row>
    <row r="127" spans="1:6" s="56" customFormat="1" ht="24">
      <c r="A127" s="102" t="s">
        <v>620</v>
      </c>
      <c r="B127" s="54" t="s">
        <v>621</v>
      </c>
      <c r="C127" s="53" t="s">
        <v>18</v>
      </c>
      <c r="D127" s="53">
        <v>7</v>
      </c>
      <c r="E127" s="52">
        <v>42344</v>
      </c>
      <c r="F127" s="307">
        <v>1</v>
      </c>
    </row>
    <row r="128" spans="1:6" s="56" customFormat="1" ht="24">
      <c r="A128" s="305" t="s">
        <v>622</v>
      </c>
      <c r="B128" s="294" t="s">
        <v>624</v>
      </c>
      <c r="C128" s="297" t="s">
        <v>18</v>
      </c>
      <c r="D128" s="297">
        <v>7</v>
      </c>
      <c r="E128" s="296">
        <v>42344</v>
      </c>
      <c r="F128" s="307">
        <v>1</v>
      </c>
    </row>
    <row r="129" spans="1:6" s="56" customFormat="1" ht="24">
      <c r="A129" s="270" t="s">
        <v>632</v>
      </c>
      <c r="B129" s="269" t="s">
        <v>630</v>
      </c>
      <c r="C129" s="268" t="s">
        <v>3</v>
      </c>
      <c r="D129" s="268">
        <f>7*30+25</f>
        <v>235</v>
      </c>
      <c r="E129" s="267">
        <v>42369</v>
      </c>
      <c r="F129" s="307">
        <v>1</v>
      </c>
    </row>
    <row r="130" spans="1:6" s="56" customFormat="1" ht="24">
      <c r="A130" s="102" t="s">
        <v>636</v>
      </c>
      <c r="B130" s="54" t="s">
        <v>638</v>
      </c>
      <c r="C130" s="53" t="s">
        <v>18</v>
      </c>
      <c r="D130" s="53">
        <v>7</v>
      </c>
      <c r="E130" s="52">
        <v>42349</v>
      </c>
      <c r="F130" s="307">
        <v>1</v>
      </c>
    </row>
    <row r="131" spans="1:6" s="56" customFormat="1" ht="12">
      <c r="A131" s="102" t="s">
        <v>640</v>
      </c>
      <c r="B131" s="54" t="s">
        <v>643</v>
      </c>
      <c r="C131" s="53" t="s">
        <v>3</v>
      </c>
      <c r="D131" s="53">
        <v>225</v>
      </c>
      <c r="E131" s="52">
        <v>42366</v>
      </c>
      <c r="F131" s="307">
        <v>1</v>
      </c>
    </row>
    <row r="132" spans="1:6" s="56" customFormat="1" ht="24">
      <c r="A132" s="102" t="s">
        <v>646</v>
      </c>
      <c r="B132" s="54" t="s">
        <v>648</v>
      </c>
      <c r="C132" s="53" t="s">
        <v>3</v>
      </c>
      <c r="D132" s="53">
        <v>225</v>
      </c>
      <c r="E132" s="52">
        <v>42364</v>
      </c>
      <c r="F132" s="307">
        <v>1</v>
      </c>
    </row>
    <row r="133" spans="1:6" s="56" customFormat="1" ht="24">
      <c r="A133" s="102" t="s">
        <v>650</v>
      </c>
      <c r="B133" s="54" t="s">
        <v>527</v>
      </c>
      <c r="C133" s="53" t="s">
        <v>18</v>
      </c>
      <c r="D133" s="53">
        <v>3</v>
      </c>
      <c r="E133" s="52">
        <v>42236</v>
      </c>
      <c r="F133" s="307">
        <v>1</v>
      </c>
    </row>
    <row r="134" spans="1:6" s="56" customFormat="1" ht="24">
      <c r="A134" s="133" t="s">
        <v>657</v>
      </c>
      <c r="B134" s="132" t="s">
        <v>659</v>
      </c>
      <c r="C134" s="131" t="s">
        <v>18</v>
      </c>
      <c r="D134" s="131">
        <v>6</v>
      </c>
      <c r="E134" s="130">
        <v>42328</v>
      </c>
      <c r="F134" s="307">
        <v>1</v>
      </c>
    </row>
    <row r="135" spans="1:6" s="56" customFormat="1" ht="24">
      <c r="A135" s="188" t="s">
        <v>661</v>
      </c>
      <c r="B135" s="187" t="s">
        <v>595</v>
      </c>
      <c r="C135" s="185" t="s">
        <v>18</v>
      </c>
      <c r="D135" s="185">
        <v>7</v>
      </c>
      <c r="E135" s="186">
        <v>42358</v>
      </c>
      <c r="F135" s="307">
        <v>1</v>
      </c>
    </row>
    <row r="136" spans="1:6" s="56" customFormat="1" ht="12">
      <c r="A136" s="305" t="s">
        <v>669</v>
      </c>
      <c r="B136" s="294" t="s">
        <v>670</v>
      </c>
      <c r="C136" s="297" t="s">
        <v>18</v>
      </c>
      <c r="D136" s="297">
        <v>7</v>
      </c>
      <c r="E136" s="296">
        <v>42363</v>
      </c>
      <c r="F136" s="307">
        <v>1</v>
      </c>
    </row>
    <row r="137" spans="1:6" s="56" customFormat="1" ht="24">
      <c r="A137" s="102" t="s">
        <v>671</v>
      </c>
      <c r="B137" s="54" t="s">
        <v>672</v>
      </c>
      <c r="C137" s="53" t="s">
        <v>18</v>
      </c>
      <c r="D137" s="53">
        <v>7</v>
      </c>
      <c r="E137" s="52">
        <v>42364</v>
      </c>
      <c r="F137" s="307">
        <v>1</v>
      </c>
    </row>
    <row r="138" spans="1:6" s="56" customFormat="1" ht="12">
      <c r="A138" s="305" t="s">
        <v>676</v>
      </c>
      <c r="B138" s="294" t="s">
        <v>663</v>
      </c>
      <c r="C138" s="297" t="s">
        <v>18</v>
      </c>
      <c r="D138" s="297">
        <v>6</v>
      </c>
      <c r="E138" s="296">
        <v>42338</v>
      </c>
      <c r="F138" s="307">
        <v>1</v>
      </c>
    </row>
    <row r="139" spans="1:6" s="56" customFormat="1" ht="24">
      <c r="A139" s="102" t="s">
        <v>678</v>
      </c>
      <c r="B139" s="54" t="s">
        <v>334</v>
      </c>
      <c r="C139" s="53" t="s">
        <v>3</v>
      </c>
      <c r="D139" s="53">
        <f>6*30+15</f>
        <v>195</v>
      </c>
      <c r="E139" s="52">
        <v>42353</v>
      </c>
      <c r="F139" s="307">
        <v>1</v>
      </c>
    </row>
    <row r="140" spans="1:6" s="56" customFormat="1" ht="12">
      <c r="A140" s="102" t="s">
        <v>680</v>
      </c>
      <c r="B140" s="54" t="s">
        <v>689</v>
      </c>
      <c r="C140" s="53" t="s">
        <v>18</v>
      </c>
      <c r="D140" s="53">
        <v>7</v>
      </c>
      <c r="E140" s="52">
        <v>42369</v>
      </c>
      <c r="F140" s="307">
        <v>1</v>
      </c>
    </row>
    <row r="141" spans="1:6" s="56" customFormat="1" ht="24">
      <c r="A141" s="102" t="s">
        <v>681</v>
      </c>
      <c r="B141" s="54" t="s">
        <v>690</v>
      </c>
      <c r="C141" s="53" t="s">
        <v>18</v>
      </c>
      <c r="D141" s="53">
        <v>2</v>
      </c>
      <c r="E141" s="52">
        <v>42216</v>
      </c>
      <c r="F141" s="307">
        <v>1</v>
      </c>
    </row>
    <row r="142" spans="1:6" s="56" customFormat="1" ht="24">
      <c r="A142" s="102" t="s">
        <v>684</v>
      </c>
      <c r="B142" s="54" t="s">
        <v>685</v>
      </c>
      <c r="C142" s="53" t="s">
        <v>18</v>
      </c>
      <c r="D142" s="53">
        <v>7</v>
      </c>
      <c r="E142" s="52">
        <v>42369</v>
      </c>
      <c r="F142" s="307">
        <v>1</v>
      </c>
    </row>
    <row r="143" spans="1:6" s="56" customFormat="1" ht="48">
      <c r="A143" s="305" t="s">
        <v>691</v>
      </c>
      <c r="B143" s="294" t="s">
        <v>693</v>
      </c>
      <c r="C143" s="297" t="s">
        <v>3</v>
      </c>
      <c r="D143" s="297">
        <v>208</v>
      </c>
      <c r="E143" s="296">
        <v>42366</v>
      </c>
      <c r="F143" s="307">
        <v>1</v>
      </c>
    </row>
    <row r="144" spans="1:6" s="56" customFormat="1" ht="24">
      <c r="A144" s="102" t="s">
        <v>703</v>
      </c>
      <c r="B144" s="85" t="s">
        <v>700</v>
      </c>
      <c r="C144" s="84" t="s">
        <v>18</v>
      </c>
      <c r="D144" s="84">
        <v>60</v>
      </c>
      <c r="E144" s="83">
        <v>43986</v>
      </c>
      <c r="F144" s="307">
        <v>1</v>
      </c>
    </row>
    <row r="145" spans="1:6" s="56" customFormat="1" ht="48">
      <c r="A145" s="102" t="s">
        <v>704</v>
      </c>
      <c r="B145" s="54" t="s">
        <v>702</v>
      </c>
      <c r="C145" s="53" t="s">
        <v>18</v>
      </c>
      <c r="D145" s="53">
        <v>60</v>
      </c>
      <c r="E145" s="52">
        <v>43986</v>
      </c>
      <c r="F145" s="307">
        <v>1</v>
      </c>
    </row>
    <row r="146" spans="1:6" s="56" customFormat="1" ht="36">
      <c r="A146" s="305" t="s">
        <v>705</v>
      </c>
      <c r="B146" s="294" t="s">
        <v>882</v>
      </c>
      <c r="C146" s="297" t="s">
        <v>18</v>
      </c>
      <c r="D146" s="297">
        <v>4</v>
      </c>
      <c r="E146" s="296">
        <v>42282</v>
      </c>
      <c r="F146" s="307">
        <v>1</v>
      </c>
    </row>
    <row r="147" spans="1:6" s="56" customFormat="1" ht="24">
      <c r="A147" s="102" t="s">
        <v>706</v>
      </c>
      <c r="B147" s="54" t="s">
        <v>645</v>
      </c>
      <c r="C147" s="53" t="s">
        <v>18</v>
      </c>
      <c r="D147" s="53">
        <v>1</v>
      </c>
      <c r="E147" s="52">
        <v>42195</v>
      </c>
      <c r="F147" s="307">
        <v>1</v>
      </c>
    </row>
    <row r="148" spans="1:6" s="56" customFormat="1" ht="36">
      <c r="A148" s="102" t="s">
        <v>707</v>
      </c>
      <c r="B148" s="54" t="s">
        <v>712</v>
      </c>
      <c r="C148" s="53" t="s">
        <v>3</v>
      </c>
      <c r="D148" s="53">
        <v>20</v>
      </c>
      <c r="E148" s="52">
        <v>42206</v>
      </c>
      <c r="F148" s="307">
        <v>1</v>
      </c>
    </row>
    <row r="149" spans="1:6" s="56" customFormat="1" ht="24">
      <c r="A149" s="102" t="s">
        <v>716</v>
      </c>
      <c r="B149" s="54" t="s">
        <v>717</v>
      </c>
      <c r="C149" s="53" t="s">
        <v>3</v>
      </c>
      <c r="D149" s="53">
        <f>6*30+15</f>
        <v>195</v>
      </c>
      <c r="E149" s="52">
        <v>42363</v>
      </c>
      <c r="F149" s="307">
        <v>1</v>
      </c>
    </row>
    <row r="150" spans="1:6" s="56" customFormat="1" ht="36">
      <c r="A150" s="102" t="s">
        <v>708</v>
      </c>
      <c r="B150" s="54" t="s">
        <v>709</v>
      </c>
      <c r="C150" s="53" t="s">
        <v>3</v>
      </c>
      <c r="D150" s="53">
        <v>15</v>
      </c>
      <c r="E150" s="52">
        <v>42200</v>
      </c>
      <c r="F150" s="307">
        <v>1</v>
      </c>
    </row>
    <row r="151" spans="1:6" s="56" customFormat="1" ht="36">
      <c r="A151" s="305" t="s">
        <v>711</v>
      </c>
      <c r="B151" s="294" t="s">
        <v>731</v>
      </c>
      <c r="C151" s="297" t="s">
        <v>3</v>
      </c>
      <c r="D151" s="297">
        <v>186</v>
      </c>
      <c r="E151" s="296">
        <v>42366</v>
      </c>
      <c r="F151" s="307">
        <v>1</v>
      </c>
    </row>
    <row r="152" spans="1:6" s="56" customFormat="1" ht="24">
      <c r="A152" s="102" t="s">
        <v>714</v>
      </c>
      <c r="B152" s="54" t="s">
        <v>719</v>
      </c>
      <c r="C152" s="53" t="s">
        <v>18</v>
      </c>
      <c r="D152" s="53">
        <v>2</v>
      </c>
      <c r="E152" s="52">
        <v>42238</v>
      </c>
      <c r="F152" s="307">
        <v>1</v>
      </c>
    </row>
    <row r="153" spans="1:6" s="56" customFormat="1" ht="24">
      <c r="A153" s="305" t="s">
        <v>721</v>
      </c>
      <c r="B153" s="294" t="s">
        <v>762</v>
      </c>
      <c r="C153" s="297" t="s">
        <v>18</v>
      </c>
      <c r="D153" s="297">
        <v>3</v>
      </c>
      <c r="E153" s="296">
        <v>42276</v>
      </c>
      <c r="F153" s="307">
        <v>1</v>
      </c>
    </row>
    <row r="154" spans="1:6" s="56" customFormat="1" ht="24">
      <c r="A154" s="102" t="s">
        <v>722</v>
      </c>
      <c r="B154" s="54" t="s">
        <v>720</v>
      </c>
      <c r="C154" s="53" t="s">
        <v>18</v>
      </c>
      <c r="D154" s="53">
        <v>2</v>
      </c>
      <c r="E154" s="52">
        <v>42247</v>
      </c>
      <c r="F154" s="307">
        <v>1</v>
      </c>
    </row>
    <row r="155" spans="1:6" s="56" customFormat="1" ht="36">
      <c r="A155" s="102" t="s">
        <v>723</v>
      </c>
      <c r="B155" s="54" t="s">
        <v>724</v>
      </c>
      <c r="C155" s="53" t="s">
        <v>18</v>
      </c>
      <c r="D155" s="53">
        <v>6</v>
      </c>
      <c r="E155" s="52">
        <v>42363</v>
      </c>
      <c r="F155" s="307">
        <v>1</v>
      </c>
    </row>
    <row r="156" spans="1:6" s="56" customFormat="1" ht="36">
      <c r="A156" s="102" t="s">
        <v>726</v>
      </c>
      <c r="B156" s="54" t="s">
        <v>729</v>
      </c>
      <c r="C156" s="53" t="s">
        <v>3</v>
      </c>
      <c r="D156" s="53">
        <v>179</v>
      </c>
      <c r="E156" s="52">
        <v>42366</v>
      </c>
      <c r="F156" s="307">
        <v>1</v>
      </c>
    </row>
    <row r="157" spans="1:6" s="56" customFormat="1" ht="36">
      <c r="A157" s="102" t="s">
        <v>728</v>
      </c>
      <c r="B157" s="54" t="s">
        <v>739</v>
      </c>
      <c r="C157" s="53" t="s">
        <v>3</v>
      </c>
      <c r="D157" s="53">
        <f>6*30+7</f>
        <v>187</v>
      </c>
      <c r="E157" s="52">
        <v>42368</v>
      </c>
      <c r="F157" s="307">
        <v>1</v>
      </c>
    </row>
    <row r="158" spans="1:6" s="56" customFormat="1" ht="24">
      <c r="A158" s="203" t="s">
        <v>733</v>
      </c>
      <c r="B158" s="202" t="s">
        <v>738</v>
      </c>
      <c r="C158" s="200" t="s">
        <v>18</v>
      </c>
      <c r="D158" s="200">
        <v>6</v>
      </c>
      <c r="E158" s="201">
        <v>42363</v>
      </c>
      <c r="F158" s="307">
        <v>1</v>
      </c>
    </row>
    <row r="159" spans="1:6" s="56" customFormat="1" ht="36">
      <c r="A159" s="278" t="s">
        <v>735</v>
      </c>
      <c r="B159" s="277" t="s">
        <v>736</v>
      </c>
      <c r="C159" s="275" t="s">
        <v>3</v>
      </c>
      <c r="D159" s="275">
        <v>178</v>
      </c>
      <c r="E159" s="276">
        <v>42400</v>
      </c>
      <c r="F159" s="307">
        <v>1</v>
      </c>
    </row>
    <row r="160" spans="1:6" s="56" customFormat="1" ht="48">
      <c r="A160" s="305" t="s">
        <v>737</v>
      </c>
      <c r="B160" s="294" t="s">
        <v>746</v>
      </c>
      <c r="C160" s="297" t="s">
        <v>18</v>
      </c>
      <c r="D160" s="297">
        <v>5</v>
      </c>
      <c r="E160" s="296">
        <v>42338</v>
      </c>
      <c r="F160" s="307">
        <v>1</v>
      </c>
    </row>
    <row r="161" spans="1:6" s="56" customFormat="1" ht="24">
      <c r="A161" s="102" t="s">
        <v>741</v>
      </c>
      <c r="B161" s="54" t="s">
        <v>748</v>
      </c>
      <c r="C161" s="53" t="s">
        <v>18</v>
      </c>
      <c r="D161" s="53">
        <v>6</v>
      </c>
      <c r="E161" s="52">
        <v>42368</v>
      </c>
      <c r="F161" s="307">
        <v>1</v>
      </c>
    </row>
    <row r="162" spans="1:6" s="56" customFormat="1" ht="24">
      <c r="A162" s="305" t="s">
        <v>743</v>
      </c>
      <c r="B162" s="294" t="s">
        <v>745</v>
      </c>
      <c r="C162" s="297" t="s">
        <v>18</v>
      </c>
      <c r="D162" s="297">
        <v>6</v>
      </c>
      <c r="E162" s="296">
        <v>42367</v>
      </c>
      <c r="F162" s="307">
        <v>1</v>
      </c>
    </row>
    <row r="163" spans="1:6" s="56" customFormat="1" ht="24">
      <c r="A163" s="102" t="s">
        <v>744</v>
      </c>
      <c r="B163" s="54" t="s">
        <v>749</v>
      </c>
      <c r="C163" s="53" t="s">
        <v>18</v>
      </c>
      <c r="D163" s="53">
        <v>2</v>
      </c>
      <c r="E163" s="52">
        <v>42253</v>
      </c>
      <c r="F163" s="307">
        <v>1</v>
      </c>
    </row>
    <row r="164" spans="1:6" s="56" customFormat="1" ht="24">
      <c r="A164" s="126" t="s">
        <v>775</v>
      </c>
      <c r="B164" s="125" t="s">
        <v>767</v>
      </c>
      <c r="C164" s="124" t="s">
        <v>3</v>
      </c>
      <c r="D164" s="124">
        <v>172</v>
      </c>
      <c r="E164" s="123">
        <v>42366</v>
      </c>
      <c r="F164" s="307">
        <v>1</v>
      </c>
    </row>
    <row r="165" spans="1:6" s="56" customFormat="1" ht="36">
      <c r="A165" s="313" t="s">
        <v>768</v>
      </c>
      <c r="B165" s="279" t="s">
        <v>666</v>
      </c>
      <c r="C165" s="280" t="s">
        <v>18</v>
      </c>
      <c r="D165" s="280">
        <v>4</v>
      </c>
      <c r="E165" s="282">
        <v>42400</v>
      </c>
      <c r="F165" s="312">
        <v>0.97</v>
      </c>
    </row>
    <row r="166" spans="1:6" s="56" customFormat="1" ht="36">
      <c r="A166" s="313" t="s">
        <v>776</v>
      </c>
      <c r="B166" s="279" t="s">
        <v>778</v>
      </c>
      <c r="C166" s="280" t="s">
        <v>18</v>
      </c>
      <c r="D166" s="280">
        <v>5</v>
      </c>
      <c r="E166" s="282">
        <v>42346</v>
      </c>
      <c r="F166" s="312">
        <v>0.97</v>
      </c>
    </row>
    <row r="167" spans="1:6" s="56" customFormat="1" ht="36">
      <c r="A167" s="102" t="s">
        <v>781</v>
      </c>
      <c r="B167" s="62" t="s">
        <v>766</v>
      </c>
      <c r="C167" s="61" t="s">
        <v>18</v>
      </c>
      <c r="D167" s="61">
        <v>5</v>
      </c>
      <c r="E167" s="60">
        <v>42350</v>
      </c>
      <c r="F167" s="307">
        <v>1</v>
      </c>
    </row>
    <row r="168" spans="1:6" s="56" customFormat="1" ht="12">
      <c r="A168" s="305" t="s">
        <v>782</v>
      </c>
      <c r="B168" s="294" t="s">
        <v>698</v>
      </c>
      <c r="C168" s="297" t="s">
        <v>3</v>
      </c>
      <c r="D168" s="297">
        <v>60</v>
      </c>
      <c r="E168" s="296">
        <v>42260</v>
      </c>
      <c r="F168" s="307">
        <v>1</v>
      </c>
    </row>
    <row r="169" spans="1:6" s="56" customFormat="1" ht="12">
      <c r="A169" s="102" t="s">
        <v>787</v>
      </c>
      <c r="B169" s="65" t="s">
        <v>790</v>
      </c>
      <c r="C169" s="64" t="s">
        <v>18</v>
      </c>
      <c r="D169" s="64">
        <v>6</v>
      </c>
      <c r="E169" s="63">
        <v>42366</v>
      </c>
      <c r="F169" s="307">
        <v>1</v>
      </c>
    </row>
    <row r="170" spans="1:6" s="56" customFormat="1" ht="24">
      <c r="A170" s="104" t="s">
        <v>791</v>
      </c>
      <c r="B170" s="66" t="s">
        <v>765</v>
      </c>
      <c r="C170" s="64" t="s">
        <v>18</v>
      </c>
      <c r="D170" s="64">
        <v>5</v>
      </c>
      <c r="E170" s="63">
        <v>42360</v>
      </c>
      <c r="F170" s="307">
        <v>1</v>
      </c>
    </row>
    <row r="171" spans="1:6" s="55" customFormat="1" ht="60">
      <c r="A171" s="103" t="s">
        <v>803</v>
      </c>
      <c r="B171" s="71" t="s">
        <v>831</v>
      </c>
      <c r="C171" s="70" t="s">
        <v>146</v>
      </c>
      <c r="D171" s="70">
        <v>5</v>
      </c>
      <c r="E171" s="72">
        <v>42369</v>
      </c>
      <c r="F171" s="307">
        <v>1</v>
      </c>
    </row>
    <row r="172" spans="1:6" s="55" customFormat="1" ht="24">
      <c r="A172" s="103" t="s">
        <v>805</v>
      </c>
      <c r="B172" s="71" t="s">
        <v>808</v>
      </c>
      <c r="C172" s="70" t="s">
        <v>146</v>
      </c>
      <c r="D172" s="70">
        <v>1</v>
      </c>
      <c r="E172" s="72">
        <v>42242</v>
      </c>
      <c r="F172" s="307">
        <v>1</v>
      </c>
    </row>
    <row r="173" spans="1:6" s="56" customFormat="1" ht="24">
      <c r="A173" s="102" t="s">
        <v>810</v>
      </c>
      <c r="B173" s="66" t="s">
        <v>813</v>
      </c>
      <c r="C173" s="69" t="s">
        <v>18</v>
      </c>
      <c r="D173" s="69">
        <v>2</v>
      </c>
      <c r="E173" s="68">
        <v>42275</v>
      </c>
      <c r="F173" s="307">
        <v>1</v>
      </c>
    </row>
    <row r="174" spans="1:6" s="55" customFormat="1" ht="24">
      <c r="A174" s="274" t="s">
        <v>817</v>
      </c>
      <c r="B174" s="273" t="s">
        <v>835</v>
      </c>
      <c r="C174" s="272" t="s">
        <v>146</v>
      </c>
      <c r="D174" s="272">
        <v>5</v>
      </c>
      <c r="E174" s="271">
        <v>42369</v>
      </c>
      <c r="F174" s="307">
        <v>1</v>
      </c>
    </row>
    <row r="175" spans="1:6" s="55" customFormat="1" ht="24">
      <c r="A175" s="274" t="s">
        <v>823</v>
      </c>
      <c r="B175" s="273" t="s">
        <v>820</v>
      </c>
      <c r="C175" s="272" t="s">
        <v>3</v>
      </c>
      <c r="D175" s="272">
        <v>148</v>
      </c>
      <c r="E175" s="271">
        <v>42366</v>
      </c>
      <c r="F175" s="307">
        <v>1</v>
      </c>
    </row>
    <row r="176" spans="1:6" s="56" customFormat="1" ht="24">
      <c r="A176" s="163" t="s">
        <v>825</v>
      </c>
      <c r="B176" s="162" t="s">
        <v>829</v>
      </c>
      <c r="C176" s="160" t="s">
        <v>3</v>
      </c>
      <c r="D176" s="160">
        <v>149</v>
      </c>
      <c r="E176" s="161">
        <v>42369</v>
      </c>
      <c r="F176" s="307">
        <v>1</v>
      </c>
    </row>
    <row r="177" spans="1:6" s="56" customFormat="1" ht="12">
      <c r="A177" s="102" t="s">
        <v>826</v>
      </c>
      <c r="B177" s="75" t="s">
        <v>800</v>
      </c>
      <c r="C177" s="74" t="s">
        <v>18</v>
      </c>
      <c r="D177" s="74">
        <v>1</v>
      </c>
      <c r="E177" s="73">
        <v>42257</v>
      </c>
      <c r="F177" s="307">
        <v>1</v>
      </c>
    </row>
    <row r="178" spans="1:6" s="56" customFormat="1" ht="36">
      <c r="A178" s="102" t="s">
        <v>838</v>
      </c>
      <c r="B178" s="66" t="s">
        <v>796</v>
      </c>
      <c r="C178" s="78" t="s">
        <v>3</v>
      </c>
      <c r="D178" s="78">
        <v>139</v>
      </c>
      <c r="E178" s="77">
        <v>42366</v>
      </c>
      <c r="F178" s="307">
        <v>1</v>
      </c>
    </row>
    <row r="179" spans="1:6" s="56" customFormat="1" ht="24">
      <c r="A179" s="102" t="s">
        <v>844</v>
      </c>
      <c r="B179" s="51" t="s">
        <v>846</v>
      </c>
      <c r="C179" s="80" t="s">
        <v>3</v>
      </c>
      <c r="D179" s="80">
        <v>15</v>
      </c>
      <c r="E179" s="79">
        <v>42242</v>
      </c>
      <c r="F179" s="307">
        <v>1</v>
      </c>
    </row>
    <row r="180" spans="1:6" s="56" customFormat="1" ht="24">
      <c r="A180" s="102" t="s">
        <v>848</v>
      </c>
      <c r="B180" s="66" t="s">
        <v>849</v>
      </c>
      <c r="C180" s="82" t="s">
        <v>3</v>
      </c>
      <c r="D180" s="82">
        <v>135</v>
      </c>
      <c r="E180" s="81">
        <v>42367</v>
      </c>
      <c r="F180" s="307">
        <v>1</v>
      </c>
    </row>
    <row r="181" spans="1:6" s="56" customFormat="1" ht="36">
      <c r="A181" s="102" t="s">
        <v>850</v>
      </c>
      <c r="B181" s="66" t="s">
        <v>851</v>
      </c>
      <c r="C181" s="84" t="s">
        <v>146</v>
      </c>
      <c r="D181" s="84">
        <v>12</v>
      </c>
      <c r="E181" s="83">
        <v>42599</v>
      </c>
      <c r="F181" s="307">
        <v>1</v>
      </c>
    </row>
    <row r="182" spans="1:6" s="56" customFormat="1" ht="24">
      <c r="A182" s="102" t="s">
        <v>855</v>
      </c>
      <c r="B182" s="66" t="s">
        <v>814</v>
      </c>
      <c r="C182" s="88" t="s">
        <v>18</v>
      </c>
      <c r="D182" s="88">
        <v>1</v>
      </c>
      <c r="E182" s="87">
        <v>42272</v>
      </c>
      <c r="F182" s="307">
        <v>1</v>
      </c>
    </row>
    <row r="183" spans="1:6" s="56" customFormat="1" ht="24">
      <c r="A183" s="102" t="s">
        <v>861</v>
      </c>
      <c r="B183" s="66" t="s">
        <v>859</v>
      </c>
      <c r="C183" s="96" t="s">
        <v>18</v>
      </c>
      <c r="D183" s="96">
        <v>12</v>
      </c>
      <c r="E183" s="95">
        <v>42240</v>
      </c>
      <c r="F183" s="307">
        <v>1</v>
      </c>
    </row>
    <row r="184" spans="1:6" s="56" customFormat="1" ht="12">
      <c r="A184" s="102" t="s">
        <v>865</v>
      </c>
      <c r="B184" s="50" t="s">
        <v>867</v>
      </c>
      <c r="C184" s="90" t="s">
        <v>18</v>
      </c>
      <c r="D184" s="90">
        <v>4</v>
      </c>
      <c r="E184" s="89">
        <v>42365</v>
      </c>
      <c r="F184" s="307">
        <v>1</v>
      </c>
    </row>
    <row r="185" spans="1:6" s="56" customFormat="1" ht="12">
      <c r="A185" s="102" t="s">
        <v>868</v>
      </c>
      <c r="B185" s="66" t="s">
        <v>842</v>
      </c>
      <c r="C185" s="92" t="s">
        <v>3</v>
      </c>
      <c r="D185" s="92">
        <v>15</v>
      </c>
      <c r="E185" s="91">
        <v>42262</v>
      </c>
      <c r="F185" s="307">
        <v>1</v>
      </c>
    </row>
    <row r="186" spans="1:6" s="56" customFormat="1" ht="24">
      <c r="A186" s="102" t="s">
        <v>869</v>
      </c>
      <c r="B186" s="66" t="s">
        <v>794</v>
      </c>
      <c r="C186" s="94" t="s">
        <v>3</v>
      </c>
      <c r="D186" s="94">
        <v>60</v>
      </c>
      <c r="E186" s="93">
        <v>42307</v>
      </c>
      <c r="F186" s="307">
        <v>1</v>
      </c>
    </row>
    <row r="187" spans="1:6" s="56" customFormat="1" ht="24">
      <c r="A187" s="102" t="s">
        <v>870</v>
      </c>
      <c r="B187" s="66" t="s">
        <v>794</v>
      </c>
      <c r="C187" s="98" t="s">
        <v>3</v>
      </c>
      <c r="D187" s="98">
        <v>60</v>
      </c>
      <c r="E187" s="97">
        <v>42309</v>
      </c>
      <c r="F187" s="307">
        <v>1</v>
      </c>
    </row>
    <row r="188" spans="1:6" s="56" customFormat="1" ht="24">
      <c r="A188" s="102" t="s">
        <v>874</v>
      </c>
      <c r="B188" s="66" t="s">
        <v>875</v>
      </c>
      <c r="C188" s="100" t="s">
        <v>3</v>
      </c>
      <c r="D188" s="100">
        <v>30</v>
      </c>
      <c r="E188" s="99">
        <v>42283</v>
      </c>
      <c r="F188" s="307">
        <v>1</v>
      </c>
    </row>
    <row r="189" spans="1:6" s="56" customFormat="1" ht="36">
      <c r="A189" s="313" t="s">
        <v>883</v>
      </c>
      <c r="B189" s="127" t="s">
        <v>879</v>
      </c>
      <c r="C189" s="281" t="s">
        <v>3</v>
      </c>
      <c r="D189" s="281">
        <v>75</v>
      </c>
      <c r="E189" s="282">
        <v>42365</v>
      </c>
      <c r="F189" s="312">
        <v>0.97</v>
      </c>
    </row>
    <row r="190" spans="1:6" s="56" customFormat="1" ht="24">
      <c r="A190" s="170" t="s">
        <v>888</v>
      </c>
      <c r="B190" s="50" t="s">
        <v>891</v>
      </c>
      <c r="C190" s="169" t="s">
        <v>18</v>
      </c>
      <c r="D190" s="169">
        <v>2</v>
      </c>
      <c r="E190" s="168">
        <v>42353</v>
      </c>
      <c r="F190" s="307">
        <v>1</v>
      </c>
    </row>
    <row r="191" spans="1:6" s="55" customFormat="1" ht="12">
      <c r="A191" s="306" t="s">
        <v>889</v>
      </c>
      <c r="B191" s="298" t="s">
        <v>877</v>
      </c>
      <c r="C191" s="301" t="s">
        <v>18</v>
      </c>
      <c r="D191" s="301">
        <v>2</v>
      </c>
      <c r="E191" s="299">
        <v>42361</v>
      </c>
      <c r="F191" s="307">
        <v>1</v>
      </c>
    </row>
    <row r="192" spans="1:6" s="56" customFormat="1" ht="24">
      <c r="A192" s="2" t="s">
        <v>896</v>
      </c>
      <c r="B192" s="50" t="s">
        <v>902</v>
      </c>
      <c r="C192" s="108" t="s">
        <v>769</v>
      </c>
      <c r="D192" s="107">
        <v>2</v>
      </c>
      <c r="E192" s="106">
        <v>42307</v>
      </c>
      <c r="F192" s="307">
        <v>1</v>
      </c>
    </row>
    <row r="193" spans="1:6" s="56" customFormat="1" ht="12">
      <c r="A193" s="2" t="s">
        <v>899</v>
      </c>
      <c r="B193" s="66" t="s">
        <v>887</v>
      </c>
      <c r="C193" s="141" t="s">
        <v>769</v>
      </c>
      <c r="D193" s="141">
        <v>30</v>
      </c>
      <c r="E193" s="140">
        <v>42336</v>
      </c>
      <c r="F193" s="307">
        <v>1</v>
      </c>
    </row>
    <row r="194" spans="1:6" s="56" customFormat="1" ht="12">
      <c r="A194" s="2" t="s">
        <v>905</v>
      </c>
      <c r="B194" s="66" t="s">
        <v>907</v>
      </c>
      <c r="C194" s="110" t="s">
        <v>769</v>
      </c>
      <c r="D194" s="110">
        <v>57</v>
      </c>
      <c r="E194" s="109">
        <v>42369</v>
      </c>
      <c r="F194" s="307">
        <v>1</v>
      </c>
    </row>
    <row r="195" spans="1:6" s="56" customFormat="1" ht="24">
      <c r="A195" s="2" t="s">
        <v>912</v>
      </c>
      <c r="B195" s="66" t="s">
        <v>895</v>
      </c>
      <c r="C195" s="112" t="s">
        <v>918</v>
      </c>
      <c r="D195" s="112">
        <v>1</v>
      </c>
      <c r="E195" s="111">
        <v>42349</v>
      </c>
      <c r="F195" s="307">
        <v>1</v>
      </c>
    </row>
    <row r="196" spans="1:6" s="56" customFormat="1" ht="24">
      <c r="A196" s="2" t="s">
        <v>914</v>
      </c>
      <c r="B196" s="66" t="s">
        <v>895</v>
      </c>
      <c r="C196" s="114" t="s">
        <v>918</v>
      </c>
      <c r="D196" s="114">
        <v>1</v>
      </c>
      <c r="E196" s="113">
        <v>42350</v>
      </c>
      <c r="F196" s="307">
        <v>1</v>
      </c>
    </row>
    <row r="197" spans="1:6" s="56" customFormat="1" ht="24">
      <c r="A197" s="2" t="s">
        <v>919</v>
      </c>
      <c r="B197" s="66" t="s">
        <v>921</v>
      </c>
      <c r="C197" s="114" t="s">
        <v>769</v>
      </c>
      <c r="D197" s="114">
        <f>+30+16</f>
        <v>46</v>
      </c>
      <c r="E197" s="113">
        <v>42366</v>
      </c>
      <c r="F197" s="307">
        <v>1</v>
      </c>
    </row>
    <row r="198" spans="1:6" s="56" customFormat="1" ht="24">
      <c r="A198" s="2" t="s">
        <v>923</v>
      </c>
      <c r="B198" s="66" t="s">
        <v>897</v>
      </c>
      <c r="C198" s="129" t="s">
        <v>918</v>
      </c>
      <c r="D198" s="129">
        <v>1</v>
      </c>
      <c r="E198" s="128">
        <v>42356</v>
      </c>
      <c r="F198" s="307">
        <v>1</v>
      </c>
    </row>
    <row r="199" spans="1:6" s="56" customFormat="1" ht="12">
      <c r="A199" s="289" t="s">
        <v>925</v>
      </c>
      <c r="B199" s="66" t="s">
        <v>881</v>
      </c>
      <c r="C199" s="287" t="s">
        <v>18</v>
      </c>
      <c r="D199" s="287">
        <v>18</v>
      </c>
      <c r="E199" s="288">
        <v>42965</v>
      </c>
      <c r="F199" s="307">
        <v>1</v>
      </c>
    </row>
    <row r="200" spans="1:6" s="56" customFormat="1" ht="24">
      <c r="A200" s="2" t="s">
        <v>926</v>
      </c>
      <c r="B200" s="66" t="s">
        <v>928</v>
      </c>
      <c r="C200" s="139" t="s">
        <v>769</v>
      </c>
      <c r="D200" s="139">
        <v>34</v>
      </c>
      <c r="E200" s="138">
        <v>42366</v>
      </c>
      <c r="F200" s="307">
        <v>1</v>
      </c>
    </row>
    <row r="201" spans="1:6" s="56" customFormat="1" ht="24">
      <c r="A201" s="15" t="s">
        <v>932</v>
      </c>
      <c r="B201" s="66" t="s">
        <v>936</v>
      </c>
      <c r="C201" s="151" t="s">
        <v>769</v>
      </c>
      <c r="D201" s="151">
        <v>29</v>
      </c>
      <c r="E201" s="150">
        <v>42366</v>
      </c>
      <c r="F201" s="307">
        <v>1</v>
      </c>
    </row>
    <row r="202" spans="1:6" s="56" customFormat="1" ht="24">
      <c r="A202" s="305" t="s">
        <v>941</v>
      </c>
      <c r="B202" s="294" t="s">
        <v>943</v>
      </c>
      <c r="C202" s="297" t="s">
        <v>769</v>
      </c>
      <c r="D202" s="297">
        <v>23</v>
      </c>
      <c r="E202" s="296">
        <v>42364</v>
      </c>
      <c r="F202" s="307">
        <v>1</v>
      </c>
    </row>
    <row r="203" spans="1:6" s="56" customFormat="1" ht="12">
      <c r="A203" s="15" t="s">
        <v>945</v>
      </c>
      <c r="B203" s="66" t="s">
        <v>931</v>
      </c>
      <c r="C203" s="165" t="s">
        <v>769</v>
      </c>
      <c r="D203" s="165">
        <v>15</v>
      </c>
      <c r="E203" s="164">
        <v>42366</v>
      </c>
      <c r="F203" s="307">
        <v>1</v>
      </c>
    </row>
    <row r="204" spans="1:6" s="56" customFormat="1" ht="24">
      <c r="A204" s="2" t="s">
        <v>949</v>
      </c>
      <c r="B204" s="66" t="s">
        <v>911</v>
      </c>
      <c r="C204" s="165" t="s">
        <v>769</v>
      </c>
      <c r="D204" s="165">
        <v>14</v>
      </c>
      <c r="E204" s="164">
        <v>42365</v>
      </c>
      <c r="F204" s="307">
        <v>1</v>
      </c>
    </row>
    <row r="205" spans="1:6" s="56" customFormat="1" ht="24">
      <c r="A205" s="2" t="s">
        <v>955</v>
      </c>
      <c r="B205" s="66" t="s">
        <v>944</v>
      </c>
      <c r="C205" s="166" t="s">
        <v>769</v>
      </c>
      <c r="D205" s="166">
        <v>5</v>
      </c>
      <c r="E205" s="167">
        <v>42358</v>
      </c>
      <c r="F205" s="307">
        <v>1</v>
      </c>
    </row>
    <row r="206" spans="1:6" s="56" customFormat="1" ht="12">
      <c r="A206" s="305" t="s">
        <v>958</v>
      </c>
      <c r="B206" s="294" t="s">
        <v>938</v>
      </c>
      <c r="C206" s="297" t="s">
        <v>769</v>
      </c>
      <c r="D206" s="297">
        <v>8</v>
      </c>
      <c r="E206" s="296">
        <v>42366</v>
      </c>
      <c r="F206" s="307">
        <v>1</v>
      </c>
    </row>
    <row r="207" spans="1:6" s="56" customFormat="1" ht="12">
      <c r="A207" s="181" t="s">
        <v>960</v>
      </c>
      <c r="B207" s="66" t="s">
        <v>954</v>
      </c>
      <c r="C207" s="179" t="s">
        <v>769</v>
      </c>
      <c r="D207" s="179">
        <v>5</v>
      </c>
      <c r="E207" s="180">
        <v>42360</v>
      </c>
      <c r="F207" s="307">
        <v>1</v>
      </c>
    </row>
    <row r="208" spans="1:6" s="56" customFormat="1" ht="24">
      <c r="A208" s="178" t="s">
        <v>962</v>
      </c>
      <c r="B208" s="66" t="s">
        <v>964</v>
      </c>
      <c r="C208" s="177" t="s">
        <v>769</v>
      </c>
      <c r="D208" s="177">
        <v>11</v>
      </c>
      <c r="E208" s="176">
        <v>42366</v>
      </c>
      <c r="F208" s="307">
        <v>1</v>
      </c>
    </row>
    <row r="209" spans="1:6" s="56" customFormat="1" ht="12">
      <c r="A209" s="184" t="s">
        <v>966</v>
      </c>
      <c r="B209" s="66" t="s">
        <v>952</v>
      </c>
      <c r="C209" s="182" t="s">
        <v>769</v>
      </c>
      <c r="D209" s="182">
        <v>5</v>
      </c>
      <c r="E209" s="183">
        <v>42364</v>
      </c>
      <c r="F209" s="307">
        <v>1</v>
      </c>
    </row>
    <row r="210" spans="1:6" s="56" customFormat="1" ht="12">
      <c r="A210" s="217" t="s">
        <v>967</v>
      </c>
      <c r="B210" s="66" t="s">
        <v>968</v>
      </c>
      <c r="C210" s="216" t="s">
        <v>769</v>
      </c>
      <c r="D210" s="216">
        <v>1</v>
      </c>
      <c r="E210" s="215">
        <v>42368</v>
      </c>
      <c r="F210" s="307">
        <v>1</v>
      </c>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cami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contratacion</dc:creator>
  <cp:keywords/>
  <dc:description/>
  <cp:lastModifiedBy>SAMSUNG</cp:lastModifiedBy>
  <cp:lastPrinted>2015-11-19T20:35:30Z</cp:lastPrinted>
  <dcterms:created xsi:type="dcterms:W3CDTF">2012-01-19T21:43:35Z</dcterms:created>
  <dcterms:modified xsi:type="dcterms:W3CDTF">2016-08-11T15:19:38Z</dcterms:modified>
  <cp:category/>
  <cp:version/>
  <cp:contentType/>
  <cp:contentStatus/>
</cp:coreProperties>
</file>